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240\全卸\R7（2025）\自主保安活動チェックシート及び表彰等候補者の推薦について（お願い）\"/>
    </mc:Choice>
  </mc:AlternateContent>
  <bookViews>
    <workbookView xWindow="0" yWindow="0" windowWidth="17256" windowHeight="5748" tabRatio="648" activeTab="1"/>
  </bookViews>
  <sheets>
    <sheet name="表彰申告書" sheetId="8" r:id="rId1"/>
    <sheet name="自主保安活動チェックシート入力用 " sheetId="9" r:id="rId2"/>
    <sheet name="自主保安活動チェックシート（都道府県協会提出用）" sheetId="11" r:id="rId3"/>
    <sheet name="本社集計用" sheetId="6" r:id="rId4"/>
  </sheets>
  <definedNames>
    <definedName name="_xlnm.Print_Area" localSheetId="2">'自主保安活動チェックシート（都道府県協会提出用）'!$A$1:$F$80</definedName>
    <definedName name="_xlnm.Print_Area" localSheetId="1">'自主保安活動チェックシート入力用 '!$A$4:$K$125</definedName>
    <definedName name="_xlnm.Print_Area" localSheetId="0">表彰申告書!$A$1:$K$58</definedName>
    <definedName name="_xlnm.Print_Area" localSheetId="3">本社集計用!$A$1:$BE$8</definedName>
  </definedNames>
  <calcPr calcId="162913"/>
</workbook>
</file>

<file path=xl/calcChain.xml><?xml version="1.0" encoding="utf-8"?>
<calcChain xmlns="http://schemas.openxmlformats.org/spreadsheetml/2006/main">
  <c r="G70" i="9" l="1"/>
  <c r="G90" i="9"/>
  <c r="G107" i="9"/>
  <c r="H107" i="9" l="1"/>
  <c r="D43" i="11" l="1"/>
  <c r="D76" i="11" l="1"/>
  <c r="BB8" i="6" s="1"/>
  <c r="D25" i="11" l="1"/>
  <c r="P8" i="6" l="1"/>
  <c r="D77" i="11"/>
  <c r="BC8" i="6" s="1"/>
  <c r="D75" i="11"/>
  <c r="BA8" i="6" s="1"/>
  <c r="D74" i="11"/>
  <c r="AZ8" i="6" s="1"/>
  <c r="D73" i="11"/>
  <c r="AY8" i="6" s="1"/>
  <c r="D72" i="11"/>
  <c r="AX8" i="6" s="1"/>
  <c r="D71" i="11"/>
  <c r="AW8" i="6" s="1"/>
  <c r="D70" i="11"/>
  <c r="AV8" i="6" s="1"/>
  <c r="D69" i="11"/>
  <c r="AU8" i="6" s="1"/>
  <c r="D65" i="11"/>
  <c r="AS8" i="6" s="1"/>
  <c r="D64" i="11"/>
  <c r="AR8" i="6" s="1"/>
  <c r="D63" i="11"/>
  <c r="AQ8" i="6" s="1"/>
  <c r="D62" i="11"/>
  <c r="AP8" i="6" s="1"/>
  <c r="D60" i="11"/>
  <c r="AO8" i="6" s="1"/>
  <c r="D59" i="11"/>
  <c r="AN8" i="6" s="1"/>
  <c r="D58" i="11"/>
  <c r="AM8" i="6" s="1"/>
  <c r="D57" i="11"/>
  <c r="AL8" i="6" s="1"/>
  <c r="D56" i="11"/>
  <c r="AK8" i="6" s="1"/>
  <c r="D55" i="11"/>
  <c r="AJ8" i="6" s="1"/>
  <c r="D54" i="11"/>
  <c r="AI8" i="6" s="1"/>
  <c r="D49" i="11"/>
  <c r="AG8" i="6" s="1"/>
  <c r="D48" i="11"/>
  <c r="AF8" i="6" s="1"/>
  <c r="D47" i="11"/>
  <c r="AE8" i="6" s="1"/>
  <c r="D45" i="11"/>
  <c r="AD8" i="6" s="1"/>
  <c r="AC8" i="6"/>
  <c r="D42" i="11"/>
  <c r="AB8" i="6" s="1"/>
  <c r="D41" i="11"/>
  <c r="D40" i="11"/>
  <c r="Z8" i="6" s="1"/>
  <c r="D39" i="11"/>
  <c r="Y8" i="6" s="1"/>
  <c r="D37" i="11"/>
  <c r="X8" i="6" s="1"/>
  <c r="D36" i="11"/>
  <c r="W8" i="6" s="1"/>
  <c r="D35" i="11"/>
  <c r="V8" i="6" s="1"/>
  <c r="D34" i="11"/>
  <c r="U8" i="6" s="1"/>
  <c r="D32" i="11"/>
  <c r="T8" i="6" s="1"/>
  <c r="D27" i="11"/>
  <c r="R8" i="6" s="1"/>
  <c r="D26" i="11"/>
  <c r="Q8" i="6" s="1"/>
  <c r="D23" i="11"/>
  <c r="O8" i="6" s="1"/>
  <c r="D22" i="11"/>
  <c r="N8" i="6" s="1"/>
  <c r="D21" i="11"/>
  <c r="M8" i="6" s="1"/>
  <c r="D20" i="11"/>
  <c r="L8" i="6" s="1"/>
  <c r="D19" i="11"/>
  <c r="K8" i="6" s="1"/>
  <c r="D18" i="11"/>
  <c r="J8" i="6" s="1"/>
  <c r="D17" i="11"/>
  <c r="I8" i="6" s="1"/>
  <c r="D16" i="11"/>
  <c r="H8" i="6" s="1"/>
  <c r="D15" i="11"/>
  <c r="G8" i="6" s="1"/>
  <c r="D14" i="11"/>
  <c r="F8" i="6" s="1"/>
  <c r="D12" i="11"/>
  <c r="E8" i="6" s="1"/>
  <c r="D11" i="11"/>
  <c r="D8" i="6" s="1"/>
  <c r="D10" i="11"/>
  <c r="C8" i="6" s="1"/>
  <c r="C6" i="11"/>
  <c r="C5" i="11"/>
  <c r="C4" i="11"/>
  <c r="B8" i="6" s="1"/>
  <c r="D50" i="11" l="1"/>
  <c r="AH8" i="6" s="1"/>
  <c r="AA8" i="6"/>
  <c r="BF8" i="6" s="1"/>
  <c r="D78" i="11"/>
  <c r="BD8" i="6" s="1"/>
  <c r="D66" i="11"/>
  <c r="AT8" i="6" s="1"/>
  <c r="D28" i="11"/>
  <c r="S8" i="6" s="1"/>
  <c r="D80" i="11" l="1"/>
  <c r="BE8" i="6" s="1"/>
  <c r="G41" i="9" l="1"/>
  <c r="H90" i="9"/>
  <c r="H70" i="9"/>
  <c r="H41" i="9" l="1"/>
  <c r="H110" i="9" s="1"/>
  <c r="G110" i="9" l="1"/>
</calcChain>
</file>

<file path=xl/sharedStrings.xml><?xml version="1.0" encoding="utf-8"?>
<sst xmlns="http://schemas.openxmlformats.org/spreadsheetml/2006/main" count="726" uniqueCount="313">
  <si>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</si>
  <si>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</si>
  <si>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</si>
  <si>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</si>
  <si>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</si>
  <si>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</si>
  <si>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</si>
  <si>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</si>
  <si>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</si>
  <si>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</si>
  <si>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</si>
  <si>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</si>
  <si>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</si>
  <si>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</si>
  <si>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</si>
  <si>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</si>
  <si>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</si>
  <si>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</si>
  <si>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</si>
  <si>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</si>
  <si>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</si>
  <si>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</si>
  <si>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</si>
  <si>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</si>
  <si>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</si>
  <si>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</si>
  <si>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</si>
  <si>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</si>
  <si>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</si>
  <si>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</si>
  <si>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</si>
  <si>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</si>
  <si>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</si>
  <si>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</si>
  <si>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</si>
  <si>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</si>
  <si>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</si>
  <si>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</si>
  <si>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</si>
  <si>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</si>
  <si>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</si>
  <si>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</si>
  <si>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</si>
  <si>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</si>
  <si>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</si>
  <si>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</si>
  <si>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</si>
  <si>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</si>
  <si>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</si>
  <si>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</si>
  <si>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</si>
  <si>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</si>
  <si>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</si>
  <si>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</si>
  <si>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</si>
  <si>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</si>
  <si>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注）全消費者とは、消費者の99％を超える場合を指す。</t>
    <phoneticPr fontId="2"/>
  </si>
  <si>
    <t>保安確保の目標管理</t>
    <phoneticPr fontId="2"/>
  </si>
  <si>
    <t xml:space="preserve">
</t>
    <phoneticPr fontId="2"/>
  </si>
  <si>
    <t>＊1</t>
    <phoneticPr fontId="2"/>
  </si>
  <si>
    <t>＊2</t>
    <phoneticPr fontId="2"/>
  </si>
  <si>
    <t>不完全燃焼防止装置の付いている燃焼器への交換</t>
    <phoneticPr fontId="2"/>
  </si>
  <si>
    <t>－</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</si>
  <si>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</si>
  <si>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経年埋設管の交換</t>
    <phoneticPr fontId="2"/>
  </si>
  <si>
    <t>他工事業者による事故防止対策</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</si>
  <si>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</si>
  <si>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</si>
  <si>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</si>
  <si>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</si>
  <si>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</si>
  <si>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</si>
  <si>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</si>
  <si>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</si>
  <si>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</si>
  <si>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</si>
  <si>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</si>
  <si>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</si>
  <si>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</si>
  <si>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</si>
  <si>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</si>
  <si>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</si>
  <si>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</si>
  <si>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</si>
  <si>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</si>
  <si>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</si>
  <si>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</si>
  <si>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</si>
  <si>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</si>
  <si>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</si>
  <si>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</si>
  <si>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</si>
  <si>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</si>
  <si>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リコール対象品への対応</t>
    <rPh sb="4" eb="7">
      <t>タイショウヒン</t>
    </rPh>
    <rPh sb="9" eb="11">
      <t>タイオウ</t>
    </rPh>
    <phoneticPr fontId="2"/>
  </si>
  <si>
    <t>⑥</t>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</si>
  <si>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</si>
  <si>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</si>
  <si>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</si>
  <si>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</si>
  <si>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</si>
  <si>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</si>
  <si>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</si>
  <si>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</si>
  <si>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</si>
  <si>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</si>
  <si>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</si>
  <si>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</si>
  <si>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</si>
  <si>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</si>
  <si>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</si>
  <si>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</si>
  <si>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</si>
  <si>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</si>
  <si>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</si>
  <si>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</si>
  <si>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</si>
  <si>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</si>
  <si>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</si>
  <si>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</si>
  <si>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</si>
  <si>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</si>
  <si>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</si>
  <si>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</si>
  <si>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</si>
  <si>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</si>
  <si>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</si>
  <si>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</si>
  <si>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</si>
  <si>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</si>
  <si>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</si>
  <si>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</si>
  <si>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</si>
  <si>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</si>
  <si>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</si>
  <si>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</si>
  <si>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</si>
  <si>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</si>
  <si>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</si>
  <si>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</si>
  <si>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</si>
  <si>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</si>
  <si>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</si>
  <si>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</si>
  <si>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</si>
  <si>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</si>
  <si>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申告書</t>
    <phoneticPr fontId="2"/>
  </si>
  <si>
    <t>技術力向上指導</t>
    <phoneticPr fontId="2"/>
  </si>
  <si>
    <t>保安講習会参加</t>
    <phoneticPr fontId="2"/>
  </si>
  <si>
    <t>点</t>
    <phoneticPr fontId="2"/>
  </si>
  <si>
    <t>No.</t>
    <phoneticPr fontId="2"/>
  </si>
  <si>
    <t>事業所の概要</t>
    <rPh sb="0" eb="3">
      <t>ジギョウショ</t>
    </rPh>
    <rPh sb="4" eb="6">
      <t>ガイヨウ</t>
    </rPh>
    <phoneticPr fontId="2"/>
  </si>
  <si>
    <t>自主保安活動チェックシート</t>
    <phoneticPr fontId="2"/>
  </si>
  <si>
    <t>販売事業所名</t>
    <phoneticPr fontId="2"/>
  </si>
  <si>
    <t>Ⅰ.保安方針</t>
    <phoneticPr fontId="2"/>
  </si>
  <si>
    <t>Ⅱ.保安管理体制</t>
    <phoneticPr fontId="2"/>
  </si>
  <si>
    <t>Ⅲ.保安業務  （法定保安業務以外の自主的な保安高度化の取組）</t>
    <phoneticPr fontId="2"/>
  </si>
  <si>
    <t>総合計</t>
    <rPh sb="0" eb="1">
      <t>ソウ</t>
    </rPh>
    <rPh sb="1" eb="3">
      <t>ゴウケイ</t>
    </rPh>
    <phoneticPr fontId="2"/>
  </si>
  <si>
    <t>Ｎｏ．２　安全機器等の設置の取組</t>
    <rPh sb="5" eb="7">
      <t>アンゼン</t>
    </rPh>
    <rPh sb="7" eb="10">
      <t>キキトウ</t>
    </rPh>
    <rPh sb="11" eb="13">
      <t>セッチ</t>
    </rPh>
    <rPh sb="14" eb="16">
      <t>トリクミ</t>
    </rPh>
    <phoneticPr fontId="2"/>
  </si>
  <si>
    <t>Ｎｏ．１　自主的な保安高度化の取組</t>
    <phoneticPr fontId="2"/>
  </si>
  <si>
    <t>Ｎｏ．２　消費者保安啓発活動</t>
    <phoneticPr fontId="2"/>
  </si>
  <si>
    <t>検討
・評価</t>
    <rPh sb="0" eb="2">
      <t>ケントウ</t>
    </rPh>
    <rPh sb="4" eb="6">
      <t>ヒョウカ</t>
    </rPh>
    <phoneticPr fontId="2"/>
  </si>
  <si>
    <t>設置
推進</t>
    <rPh sb="0" eb="2">
      <t>セッチ</t>
    </rPh>
    <rPh sb="3" eb="5">
      <t>スイシン</t>
    </rPh>
    <phoneticPr fontId="2"/>
  </si>
  <si>
    <t>２点又は０点</t>
  </si>
  <si>
    <t>2点、1点又は0点</t>
  </si>
  <si>
    <t>3点、2点、1点又は0点</t>
  </si>
  <si>
    <t>１点又は０点</t>
  </si>
  <si>
    <t>３点又は０点</t>
  </si>
  <si>
    <t>登録事業者名
※事業所単位での申告の場合はかっこ書きで事業所名を記載すること。</t>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</si>
  <si>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</si>
  <si>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</si>
  <si>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</si>
  <si>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</si>
  <si>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</si>
  <si>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</si>
  <si>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</si>
  <si>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</si>
  <si>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</si>
  <si>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</si>
  <si>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</si>
  <si>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</si>
  <si>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</si>
  <si>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</si>
  <si>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</si>
  <si>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</si>
  <si>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</si>
  <si>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</si>
  <si>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</si>
  <si>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</si>
  <si>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</si>
  <si>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容器の引き取り</t>
    <rPh sb="0" eb="2">
      <t>ヨウキ</t>
    </rPh>
    <rPh sb="3" eb="4">
      <t>ヒ</t>
    </rPh>
    <rPh sb="5" eb="6">
      <t>ト</t>
    </rPh>
    <phoneticPr fontId="2"/>
  </si>
  <si>
    <t>１点又は０点</t>
    <rPh sb="1" eb="2">
      <t>テン</t>
    </rPh>
    <rPh sb="2" eb="3">
      <t>マタ</t>
    </rPh>
    <rPh sb="5" eb="6">
      <t>テン</t>
    </rPh>
    <phoneticPr fontId="2"/>
  </si>
  <si>
    <t>体制整備等</t>
    <phoneticPr fontId="2"/>
  </si>
  <si>
    <t>Ｎｏ．３　ＣＯ中毒事故防止対策</t>
    <phoneticPr fontId="2"/>
  </si>
  <si>
    <t>Ｎｏ．５　埋設管の管理</t>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</si>
  <si>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</si>
  <si>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</si>
  <si>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</si>
  <si>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</si>
  <si>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</si>
  <si>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</si>
  <si>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</si>
  <si>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rPh sb="36" eb="38">
      <t>セッチ</t>
    </rPh>
    <rPh sb="38" eb="39">
      <t>リツ</t>
    </rPh>
    <rPh sb="43" eb="45">
      <t>イカ</t>
    </rPh>
    <rPh sb="47" eb="48">
      <t>カ</t>
    </rPh>
    <phoneticPr fontId="2"/>
  </si>
  <si>
    <t>設置を推進しており、さらに消費者の要望に応じ導入できる体制になっている。（設置率100%以下でも可。）</t>
    <rPh sb="13" eb="16">
      <t>ショウヒシャ</t>
    </rPh>
    <rPh sb="17" eb="19">
      <t>ヨウボウ</t>
    </rPh>
    <rPh sb="20" eb="21">
      <t>オウ</t>
    </rPh>
    <rPh sb="22" eb="24">
      <t>ドウニュウ</t>
    </rPh>
    <rPh sb="27" eb="29">
      <t>タイセイ</t>
    </rPh>
    <phoneticPr fontId="2"/>
  </si>
  <si>
    <t>設置を推進しており、さらに消費者の要望に応じ導入できる体制になっている。
（導入率３０％未満でも可。）</t>
    <rPh sb="13" eb="16">
      <t>ショウヒシャ</t>
    </rPh>
    <rPh sb="17" eb="19">
      <t>ヨウボウ</t>
    </rPh>
    <rPh sb="20" eb="21">
      <t>オウ</t>
    </rPh>
    <rPh sb="22" eb="24">
      <t>ドウニュウ</t>
    </rPh>
    <rPh sb="27" eb="29">
      <t>タイセイ</t>
    </rPh>
    <rPh sb="38" eb="40">
      <t>ドウニュウ</t>
    </rPh>
    <rPh sb="44" eb="46">
      <t>ミマン</t>
    </rPh>
    <phoneticPr fontId="2"/>
  </si>
  <si>
    <t>認定液化石油ガス販売事業者として認定を受けている。</t>
    <rPh sb="0" eb="2">
      <t>ニンテイ</t>
    </rPh>
    <rPh sb="2" eb="4">
      <t>エキカ</t>
    </rPh>
    <rPh sb="4" eb="6">
      <t>セキユ</t>
    </rPh>
    <rPh sb="8" eb="10">
      <t>ハンバイ</t>
    </rPh>
    <rPh sb="10" eb="13">
      <t>ジギョウシャ</t>
    </rPh>
    <rPh sb="16" eb="18">
      <t>ニンテイ</t>
    </rPh>
    <rPh sb="19" eb="20">
      <t>ウ</t>
    </rPh>
    <phoneticPr fontId="2"/>
  </si>
  <si>
    <t>販売事業所の導入率７０％以上</t>
    <phoneticPr fontId="2"/>
  </si>
  <si>
    <t>販売事業所導入率</t>
    <rPh sb="0" eb="2">
      <t>ハンバイ</t>
    </rPh>
    <rPh sb="2" eb="5">
      <t>ジギョウショ</t>
    </rPh>
    <rPh sb="5" eb="8">
      <t>ドウニュウリツ</t>
    </rPh>
    <phoneticPr fontId="2"/>
  </si>
  <si>
    <t>販売事業所の導入率３０％以上</t>
    <phoneticPr fontId="2"/>
  </si>
  <si>
    <t>安全装置付きガスコンロへの交換を推進しており、さらに消費者の要望に応じ積極的に導入していること。</t>
    <rPh sb="0" eb="2">
      <t>アンゼン</t>
    </rPh>
    <rPh sb="2" eb="4">
      <t>ソウチ</t>
    </rPh>
    <rPh sb="4" eb="5">
      <t>ツ</t>
    </rPh>
    <rPh sb="13" eb="15">
      <t>コウカン</t>
    </rPh>
    <rPh sb="16" eb="18">
      <t>スイシン</t>
    </rPh>
    <rPh sb="35" eb="37">
      <t>セッキョク</t>
    </rPh>
    <rPh sb="37" eb="38">
      <t>テキ</t>
    </rPh>
    <rPh sb="39" eb="41">
      <t>ドウニュウ</t>
    </rPh>
    <phoneticPr fontId="2"/>
  </si>
  <si>
    <t>業務用施設に設置を推進しており、さらに消費者の要望に応じ積極的に導入し、導入率７０％以上。</t>
    <rPh sb="6" eb="8">
      <t>セッチ</t>
    </rPh>
    <rPh sb="9" eb="11">
      <t>スイシン</t>
    </rPh>
    <rPh sb="19" eb="22">
      <t>ショウヒシャ</t>
    </rPh>
    <rPh sb="23" eb="25">
      <t>ヨウボウ</t>
    </rPh>
    <rPh sb="26" eb="27">
      <t>オウ</t>
    </rPh>
    <rPh sb="28" eb="30">
      <t>セッキョク</t>
    </rPh>
    <rPh sb="30" eb="31">
      <t>テキ</t>
    </rPh>
    <rPh sb="32" eb="34">
      <t>ドウニュウ</t>
    </rPh>
    <phoneticPr fontId="2"/>
  </si>
  <si>
    <t xml:space="preserve">
ここでいうガス漏れ警報器連動遮断装置とは、マイコンメータの設置されているところも含み、全てガス漏れ警報器と連動しているものをいいます。</t>
    <phoneticPr fontId="2"/>
  </si>
  <si>
    <t>業務用施設に設置を推進しており、さらに消費者の要望に応じ積極的に導入していること。</t>
    <rPh sb="0" eb="3">
      <t>ギョウムヨウ</t>
    </rPh>
    <rPh sb="3" eb="5">
      <t>シセツ</t>
    </rPh>
    <phoneticPr fontId="2"/>
  </si>
  <si>
    <t>使用していないガス栓への設置又は遊び栓（使用しないガス栓）のないガス器具への交換を推進しており、さらに消費者の要望に応じ積極的に対応していること。</t>
    <rPh sb="0" eb="2">
      <t>シヨウ</t>
    </rPh>
    <rPh sb="9" eb="10">
      <t>セン</t>
    </rPh>
    <rPh sb="12" eb="14">
      <t>セッチ</t>
    </rPh>
    <rPh sb="14" eb="15">
      <t>マタ</t>
    </rPh>
    <rPh sb="16" eb="17">
      <t>アソ</t>
    </rPh>
    <rPh sb="18" eb="19">
      <t>セン</t>
    </rPh>
    <rPh sb="20" eb="22">
      <t>シヨウ</t>
    </rPh>
    <rPh sb="27" eb="28">
      <t>セン</t>
    </rPh>
    <rPh sb="34" eb="36">
      <t>キグ</t>
    </rPh>
    <rPh sb="38" eb="40">
      <t>コウカン</t>
    </rPh>
    <rPh sb="41" eb="43">
      <t>スイシン</t>
    </rPh>
    <rPh sb="51" eb="54">
      <t>ショウヒシャ</t>
    </rPh>
    <rPh sb="55" eb="57">
      <t>ヨウボウ</t>
    </rPh>
    <rPh sb="58" eb="59">
      <t>オウ</t>
    </rPh>
    <rPh sb="60" eb="62">
      <t>セッキョク</t>
    </rPh>
    <rPh sb="62" eb="63">
      <t>テキ</t>
    </rPh>
    <rPh sb="64" eb="66">
      <t>タイオウ</t>
    </rPh>
    <phoneticPr fontId="2"/>
  </si>
  <si>
    <t>遊び栓（使用しないガス栓）のないガス器具への交換とは遊び栓のある２口ガス栓を１口ガス栓に交換することをいいます。</t>
    <rPh sb="0" eb="1">
      <t>アソ</t>
    </rPh>
    <rPh sb="2" eb="3">
      <t>セン</t>
    </rPh>
    <rPh sb="33" eb="34">
      <t>クチ</t>
    </rPh>
    <rPh sb="36" eb="37">
      <t>セン</t>
    </rPh>
    <rPh sb="39" eb="40">
      <t>クチ</t>
    </rPh>
    <rPh sb="42" eb="43">
      <t>セン</t>
    </rPh>
    <rPh sb="44" eb="46">
      <t>コウカン</t>
    </rPh>
    <phoneticPr fontId="2"/>
  </si>
  <si>
    <t>電子的に期限切れが把握できるシステムとなっている。</t>
    <rPh sb="0" eb="3">
      <t>デンシテキ</t>
    </rPh>
    <rPh sb="4" eb="6">
      <t>キゲン</t>
    </rPh>
    <rPh sb="6" eb="7">
      <t>キ</t>
    </rPh>
    <rPh sb="9" eb="11">
      <t>ハアク</t>
    </rPh>
    <phoneticPr fontId="2"/>
  </si>
  <si>
    <t>例　
・調整器
・高低圧ホース
・ガス警報器
・ＣＯ警報器（業務用換気警報器）</t>
    <rPh sb="0" eb="1">
      <t>レイ</t>
    </rPh>
    <rPh sb="4" eb="7">
      <t>チョウセイキ</t>
    </rPh>
    <rPh sb="9" eb="10">
      <t>コウ</t>
    </rPh>
    <rPh sb="10" eb="12">
      <t>テイアツ</t>
    </rPh>
    <rPh sb="19" eb="22">
      <t>ケイホウキ</t>
    </rPh>
    <rPh sb="26" eb="29">
      <t>ケイホウキ</t>
    </rPh>
    <rPh sb="30" eb="33">
      <t>ギョウムヨウ</t>
    </rPh>
    <rPh sb="33" eb="35">
      <t>カンキ</t>
    </rPh>
    <rPh sb="35" eb="38">
      <t>ケイホウキ</t>
    </rPh>
    <phoneticPr fontId="2"/>
  </si>
  <si>
    <t>老朽化燃焼器の交換を推進している。</t>
    <rPh sb="0" eb="3">
      <t>ロウキュウカ</t>
    </rPh>
    <rPh sb="3" eb="6">
      <t>ネンショウキ</t>
    </rPh>
    <rPh sb="7" eb="9">
      <t>コウカン</t>
    </rPh>
    <rPh sb="10" eb="12">
      <t>スイシン</t>
    </rPh>
    <phoneticPr fontId="2"/>
  </si>
  <si>
    <t>ここでいう「老朽化燃焼器の交換を推進している」とは、買い替えの促進をしていることをいいます。</t>
    <rPh sb="6" eb="8">
      <t>ロウキュウ</t>
    </rPh>
    <rPh sb="8" eb="9">
      <t>カ</t>
    </rPh>
    <rPh sb="9" eb="12">
      <t>ネンショウキ</t>
    </rPh>
    <rPh sb="13" eb="15">
      <t>コウカン</t>
    </rPh>
    <rPh sb="16" eb="18">
      <t>スイシン</t>
    </rPh>
    <rPh sb="26" eb="27">
      <t>カ</t>
    </rPh>
    <rPh sb="28" eb="29">
      <t>カ</t>
    </rPh>
    <rPh sb="31" eb="33">
      <t>ソクシン</t>
    </rPh>
    <phoneticPr fontId="2"/>
  </si>
  <si>
    <t>保安業務に関するマニュアルを作成する等、作業手順の標準化や徹底並びに定められた作業が的確に実施できるよう指導する。</t>
    <rPh sb="0" eb="2">
      <t>ホアン</t>
    </rPh>
    <rPh sb="2" eb="4">
      <t>ギョウム</t>
    </rPh>
    <rPh sb="5" eb="6">
      <t>カン</t>
    </rPh>
    <rPh sb="14" eb="16">
      <t>サクセイ</t>
    </rPh>
    <rPh sb="18" eb="19">
      <t>トウ</t>
    </rPh>
    <rPh sb="20" eb="22">
      <t>サギョウ</t>
    </rPh>
    <rPh sb="22" eb="24">
      <t>テジュン</t>
    </rPh>
    <rPh sb="25" eb="28">
      <t>ヒョウジュンカ</t>
    </rPh>
    <rPh sb="29" eb="31">
      <t>テッテイ</t>
    </rPh>
    <rPh sb="31" eb="32">
      <t>ナラ</t>
    </rPh>
    <rPh sb="34" eb="35">
      <t>サダ</t>
    </rPh>
    <rPh sb="39" eb="41">
      <t>サギョウ</t>
    </rPh>
    <rPh sb="42" eb="44">
      <t>テキカク</t>
    </rPh>
    <rPh sb="45" eb="47">
      <t>ジッシ</t>
    </rPh>
    <rPh sb="52" eb="54">
      <t>シドウ</t>
    </rPh>
    <phoneticPr fontId="2"/>
  </si>
  <si>
    <t>保安業務に関するマニュアルとは、容器交換時や定期点検調査、設備工事・修理等に係るマニュアルが作成されていることをいいます。</t>
    <phoneticPr fontId="2"/>
  </si>
  <si>
    <t>排気筒を設置している燃焼器を使用している消費者への保安啓発活動</t>
    <rPh sb="0" eb="2">
      <t>ハイキ</t>
    </rPh>
    <rPh sb="2" eb="3">
      <t>ツツ</t>
    </rPh>
    <rPh sb="4" eb="6">
      <t>セッチ</t>
    </rPh>
    <rPh sb="10" eb="13">
      <t>ネンショウキ</t>
    </rPh>
    <rPh sb="14" eb="16">
      <t>シヨウ</t>
    </rPh>
    <rPh sb="20" eb="22">
      <t>ショウヒ</t>
    </rPh>
    <rPh sb="22" eb="23">
      <t>シャ</t>
    </rPh>
    <rPh sb="25" eb="27">
      <t>ホアン</t>
    </rPh>
    <rPh sb="27" eb="29">
      <t>ケイハツ</t>
    </rPh>
    <rPh sb="29" eb="31">
      <t>カツドウ</t>
    </rPh>
    <phoneticPr fontId="2"/>
  </si>
  <si>
    <t>排気筒の設置場所が適切であること、腐食や閉そくの異常がないことを確認し、消費者への事故防止についての啓発活動を行っていること。</t>
    <rPh sb="0" eb="3">
      <t>ハイキトウ</t>
    </rPh>
    <rPh sb="4" eb="6">
      <t>セッチ</t>
    </rPh>
    <rPh sb="6" eb="8">
      <t>バショ</t>
    </rPh>
    <rPh sb="9" eb="11">
      <t>テキセツ</t>
    </rPh>
    <rPh sb="17" eb="19">
      <t>フショク</t>
    </rPh>
    <rPh sb="20" eb="21">
      <t>ヘイ</t>
    </rPh>
    <rPh sb="24" eb="26">
      <t>イジョウ</t>
    </rPh>
    <rPh sb="32" eb="34">
      <t>カクニン</t>
    </rPh>
    <rPh sb="36" eb="39">
      <t>ショウヒシャ</t>
    </rPh>
    <rPh sb="41" eb="43">
      <t>ジコ</t>
    </rPh>
    <rPh sb="43" eb="45">
      <t>ボウシ</t>
    </rPh>
    <rPh sb="50" eb="52">
      <t>ケイハツ</t>
    </rPh>
    <rPh sb="52" eb="54">
      <t>カツドウ</t>
    </rPh>
    <rPh sb="55" eb="56">
      <t>オコナ</t>
    </rPh>
    <phoneticPr fontId="2"/>
  </si>
  <si>
    <t>交換を推進するにあたり、計画表・管理表を作成している。</t>
    <rPh sb="0" eb="2">
      <t>コウカン</t>
    </rPh>
    <rPh sb="3" eb="5">
      <t>スイシン</t>
    </rPh>
    <rPh sb="12" eb="15">
      <t>ケイカクヒョウ</t>
    </rPh>
    <rPh sb="16" eb="19">
      <t>カンリヒョウ</t>
    </rPh>
    <rPh sb="20" eb="22">
      <t>サクセイ</t>
    </rPh>
    <phoneticPr fontId="2"/>
  </si>
  <si>
    <t>工事情報が収集できるようにするため一般消費者等（消費者、管理会社、大家・オーナーなど）に対する周知を実施している。</t>
    <rPh sb="0" eb="2">
      <t>コウジ</t>
    </rPh>
    <rPh sb="2" eb="4">
      <t>ジョウホウ</t>
    </rPh>
    <rPh sb="5" eb="7">
      <t>シュウシュウ</t>
    </rPh>
    <rPh sb="17" eb="19">
      <t>イッパン</t>
    </rPh>
    <rPh sb="19" eb="22">
      <t>ショウヒシャ</t>
    </rPh>
    <rPh sb="22" eb="23">
      <t>トウ</t>
    </rPh>
    <rPh sb="24" eb="27">
      <t>ショウヒシャ</t>
    </rPh>
    <rPh sb="28" eb="30">
      <t>カンリ</t>
    </rPh>
    <rPh sb="30" eb="32">
      <t>ガイシャ</t>
    </rPh>
    <rPh sb="33" eb="35">
      <t>オオイエ</t>
    </rPh>
    <rPh sb="44" eb="45">
      <t>タイ</t>
    </rPh>
    <rPh sb="47" eb="49">
      <t>シュウチ</t>
    </rPh>
    <rPh sb="50" eb="52">
      <t>ジッシ</t>
    </rPh>
    <phoneticPr fontId="2"/>
  </si>
  <si>
    <t>他工事業者による損傷の対策の例
・消費者に埋設管があることの周知
・他工事業者との事前協議（埋設管の位置の通知など）
・現場立会い
・埋設管位置の表示
・他工事事故に関する従業員教育</t>
    <rPh sb="14" eb="15">
      <t>レイ</t>
    </rPh>
    <rPh sb="21" eb="24">
      <t>マイセツカン</t>
    </rPh>
    <rPh sb="30" eb="32">
      <t>シュウチ</t>
    </rPh>
    <rPh sb="67" eb="70">
      <t>マイセツカン</t>
    </rPh>
    <rPh sb="70" eb="72">
      <t>イチ</t>
    </rPh>
    <rPh sb="73" eb="75">
      <t>ヒョウジ</t>
    </rPh>
    <phoneticPr fontId="2"/>
  </si>
  <si>
    <t>法定期間内における確実な供給設備点検の実施体制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</si>
  <si>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全消費者に対し、月１回以上の頻度でメータの異常表示の確認をし記録を行っている。異常がある場合は速やかに対応している。</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48">
      <t>スミ</t>
    </rPh>
    <rPh sb="51" eb="53">
      <t>タイオウ</t>
    </rPh>
    <phoneticPr fontId="2"/>
  </si>
  <si>
    <t>カップリング容器等による質量販売の推奨を実施している。</t>
    <rPh sb="8" eb="9">
      <t>トウ</t>
    </rPh>
    <phoneticPr fontId="2"/>
  </si>
  <si>
    <t>カップリング容器以外にもヒューズガス栓の設置の推奨も含みます。
質量販売を行っていない場合においては推奨できる体制を整備している。</t>
    <rPh sb="6" eb="8">
      <t>ヨウキ</t>
    </rPh>
    <rPh sb="8" eb="10">
      <t>イガイ</t>
    </rPh>
    <rPh sb="18" eb="19">
      <t>セン</t>
    </rPh>
    <rPh sb="20" eb="22">
      <t>セッチ</t>
    </rPh>
    <rPh sb="23" eb="25">
      <t>スイショウ</t>
    </rPh>
    <rPh sb="26" eb="27">
      <t>フク</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</si>
  <si>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</si>
  <si>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高齢者、身体の不自由な消費者等に対する特別な保安活動を実施している。</t>
    <rPh sb="0" eb="3">
      <t>コウレイシャ</t>
    </rPh>
    <rPh sb="4" eb="6">
      <t>シンタイ</t>
    </rPh>
    <rPh sb="7" eb="10">
      <t>フジユウ</t>
    </rPh>
    <rPh sb="11" eb="14">
      <t>ショウヒシャ</t>
    </rPh>
    <rPh sb="14" eb="15">
      <t>トウ</t>
    </rPh>
    <rPh sb="16" eb="17">
      <t>タイ</t>
    </rPh>
    <rPh sb="19" eb="21">
      <t>トクベツ</t>
    </rPh>
    <rPh sb="22" eb="24">
      <t>ホアン</t>
    </rPh>
    <rPh sb="24" eb="26">
      <t>カツドウ</t>
    </rPh>
    <rPh sb="27" eb="29">
      <t>ジッシ</t>
    </rPh>
    <phoneticPr fontId="2"/>
  </si>
  <si>
    <t>（例）
・文字の大きいパンフレット等による保安啓発を行っている。
・法定周知以外の保安業務や検針時等に声掛けを行い、保安啓発活動を行っている。</t>
    <rPh sb="1" eb="2">
      <t>レイ</t>
    </rPh>
    <rPh sb="5" eb="7">
      <t>モジ</t>
    </rPh>
    <rPh sb="8" eb="9">
      <t>オオ</t>
    </rPh>
    <rPh sb="17" eb="18">
      <t>トウ</t>
    </rPh>
    <rPh sb="21" eb="25">
      <t>ホアンケイハツ</t>
    </rPh>
    <rPh sb="26" eb="27">
      <t>オコナ</t>
    </rPh>
    <rPh sb="34" eb="36">
      <t>ホウテイ</t>
    </rPh>
    <rPh sb="36" eb="38">
      <t>シュウチ</t>
    </rPh>
    <rPh sb="38" eb="40">
      <t>イガイ</t>
    </rPh>
    <rPh sb="41" eb="45">
      <t>ホアンギョウム</t>
    </rPh>
    <rPh sb="46" eb="49">
      <t>ケンシンジ</t>
    </rPh>
    <rPh sb="49" eb="50">
      <t>トウ</t>
    </rPh>
    <rPh sb="51" eb="53">
      <t>コエカ</t>
    </rPh>
    <rPh sb="55" eb="56">
      <t>オコナ</t>
    </rPh>
    <rPh sb="58" eb="60">
      <t>ホアン</t>
    </rPh>
    <rPh sb="60" eb="64">
      <t>ケイハツカツドウ</t>
    </rPh>
    <rPh sb="65" eb="66">
      <t>オコナ</t>
    </rPh>
    <phoneticPr fontId="2"/>
  </si>
  <si>
    <t>経済産業省のリコール情報を定期的に確認するなどし、メーカーに情報提供を行える体制となっている。</t>
    <rPh sb="0" eb="2">
      <t>ケイザイ</t>
    </rPh>
    <rPh sb="2" eb="5">
      <t>サンギョウショウ</t>
    </rPh>
    <rPh sb="10" eb="12">
      <t>ジョウホウ</t>
    </rPh>
    <rPh sb="13" eb="16">
      <t>テイキテキ</t>
    </rPh>
    <rPh sb="17" eb="19">
      <t>カクニン</t>
    </rPh>
    <rPh sb="30" eb="32">
      <t>ジョウホウ</t>
    </rPh>
    <rPh sb="32" eb="34">
      <t>テイキョウ</t>
    </rPh>
    <rPh sb="35" eb="36">
      <t>オコナ</t>
    </rPh>
    <rPh sb="38" eb="40">
      <t>タイセイ</t>
    </rPh>
    <phoneticPr fontId="2"/>
  </si>
  <si>
    <t>ガス放出防止型高圧ホース・ガス放出防止器又は折損型調整器の設置
(マイコンメータの遮断機能とバルクを除く)</t>
    <rPh sb="20" eb="21">
      <t>マタ</t>
    </rPh>
    <rPh sb="22" eb="25">
      <t>セッソンガタ</t>
    </rPh>
    <rPh sb="25" eb="28">
      <t>チョウセイキ</t>
    </rPh>
    <rPh sb="29" eb="31">
      <t>セッチ</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</si>
  <si>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phoneticPr fontId="2"/>
  </si>
  <si>
    <t>災害発生時の災害活動が円滑に行われるよう、防災訓練を実施しているか又は他者が行う防災訓練に参加している。</t>
    <rPh sb="0" eb="2">
      <t>サイガイ</t>
    </rPh>
    <rPh sb="2" eb="4">
      <t>ハッセイ</t>
    </rPh>
    <rPh sb="4" eb="5">
      <t>ジ</t>
    </rPh>
    <rPh sb="6" eb="8">
      <t>サイガイ</t>
    </rPh>
    <rPh sb="8" eb="10">
      <t>カツドウ</t>
    </rPh>
    <rPh sb="11" eb="13">
      <t>エンカツ</t>
    </rPh>
    <rPh sb="14" eb="15">
      <t>オコナ</t>
    </rPh>
    <rPh sb="21" eb="23">
      <t>ボウサイ</t>
    </rPh>
    <rPh sb="23" eb="25">
      <t>クンレン</t>
    </rPh>
    <rPh sb="26" eb="28">
      <t>ジッシ</t>
    </rPh>
    <rPh sb="33" eb="34">
      <t>マタ</t>
    </rPh>
    <rPh sb="35" eb="36">
      <t>ホカ</t>
    </rPh>
    <rPh sb="36" eb="37">
      <t>シャ</t>
    </rPh>
    <rPh sb="38" eb="39">
      <t>オコナ</t>
    </rPh>
    <rPh sb="40" eb="42">
      <t>ボウサイ</t>
    </rPh>
    <rPh sb="42" eb="44">
      <t>クンレン</t>
    </rPh>
    <rPh sb="45" eb="47">
      <t>サンカ</t>
    </rPh>
    <phoneticPr fontId="2"/>
  </si>
  <si>
    <t>防災訓練とは行政、都道府県ＬＰガス協会が実施する防災訓練へ参加又は自社で実施する防災訓練を実施していることをいいます。</t>
    <rPh sb="0" eb="4">
      <t>ボウサイクンレン</t>
    </rPh>
    <phoneticPr fontId="2"/>
  </si>
  <si>
    <t>災害対策マニュアル、災害対策指針等の整備等</t>
    <rPh sb="2" eb="4">
      <t>タイサク</t>
    </rPh>
    <rPh sb="16" eb="17">
      <t>トウ</t>
    </rPh>
    <rPh sb="20" eb="21">
      <t>トウ</t>
    </rPh>
    <phoneticPr fontId="2"/>
  </si>
  <si>
    <t>災害発生時に備え、災害対策マニュアル等を入手し活用している。</t>
    <rPh sb="0" eb="2">
      <t>サイガイ</t>
    </rPh>
    <rPh sb="2" eb="5">
      <t>ハッセイジ</t>
    </rPh>
    <rPh sb="6" eb="7">
      <t>ソナ</t>
    </rPh>
    <rPh sb="9" eb="11">
      <t>サイガイ</t>
    </rPh>
    <rPh sb="11" eb="13">
      <t>タイサク</t>
    </rPh>
    <rPh sb="18" eb="19">
      <t>トウ</t>
    </rPh>
    <rPh sb="20" eb="22">
      <t>ニュウシュ</t>
    </rPh>
    <rPh sb="23" eb="25">
      <t>カツヨウ</t>
    </rPh>
    <phoneticPr fontId="2"/>
  </si>
  <si>
    <t>ここでいう災害対策マニュアル等とは、経済産業省及び高圧ガス保安協会が作成しているＬＰガス災害対策マニュアル、都道府県ＬＰガス協会またはＬＰガス販売事業者が作成している災害対策マニュアルのことをいいます。</t>
    <rPh sb="5" eb="7">
      <t>サイガイ</t>
    </rPh>
    <rPh sb="7" eb="9">
      <t>タイサク</t>
    </rPh>
    <rPh sb="14" eb="15">
      <t>トウ</t>
    </rPh>
    <rPh sb="18" eb="23">
      <t>ケイザイサンギョウショウ</t>
    </rPh>
    <rPh sb="23" eb="24">
      <t>オヨ</t>
    </rPh>
    <rPh sb="25" eb="27">
      <t>コウアツ</t>
    </rPh>
    <rPh sb="29" eb="33">
      <t>ホアンキョウカイ</t>
    </rPh>
    <rPh sb="34" eb="36">
      <t>サクセイ</t>
    </rPh>
    <rPh sb="44" eb="46">
      <t>サイガイ</t>
    </rPh>
    <rPh sb="46" eb="48">
      <t>タイサク</t>
    </rPh>
    <rPh sb="54" eb="58">
      <t>トドウフケン</t>
    </rPh>
    <rPh sb="62" eb="64">
      <t>キョウカイ</t>
    </rPh>
    <rPh sb="71" eb="73">
      <t>ハンバイ</t>
    </rPh>
    <rPh sb="73" eb="76">
      <t>ジギョウシャ</t>
    </rPh>
    <rPh sb="77" eb="79">
      <t>サクセイ</t>
    </rPh>
    <rPh sb="83" eb="85">
      <t>サイガイ</t>
    </rPh>
    <rPh sb="85" eb="87">
      <t>タイサク</t>
    </rPh>
    <phoneticPr fontId="2"/>
  </si>
  <si>
    <t>・事業所の事務機能について災害対策を講じている。
・消費者の保安情報についてバックアップを取っている。
・従業員の避難経路等を確認している。
・災害時の緊急連絡網等、社内の連絡体制を構築している。</t>
    <rPh sb="1" eb="4">
      <t>ジギョウショ</t>
    </rPh>
    <rPh sb="5" eb="7">
      <t>ジム</t>
    </rPh>
    <rPh sb="7" eb="9">
      <t>キノウ</t>
    </rPh>
    <rPh sb="13" eb="15">
      <t>サイガイ</t>
    </rPh>
    <rPh sb="15" eb="17">
      <t>タイサク</t>
    </rPh>
    <rPh sb="18" eb="19">
      <t>コウ</t>
    </rPh>
    <rPh sb="26" eb="28">
      <t>ショウヒ</t>
    </rPh>
    <rPh sb="28" eb="29">
      <t>シャ</t>
    </rPh>
    <rPh sb="30" eb="32">
      <t>ホアン</t>
    </rPh>
    <rPh sb="32" eb="34">
      <t>ジョウホウ</t>
    </rPh>
    <rPh sb="45" eb="46">
      <t>ト</t>
    </rPh>
    <rPh sb="53" eb="56">
      <t>ジュウギョウイン</t>
    </rPh>
    <rPh sb="57" eb="59">
      <t>ヒナン</t>
    </rPh>
    <rPh sb="59" eb="61">
      <t>ケイロ</t>
    </rPh>
    <rPh sb="61" eb="62">
      <t>トウ</t>
    </rPh>
    <rPh sb="63" eb="65">
      <t>カクニン</t>
    </rPh>
    <phoneticPr fontId="2"/>
  </si>
  <si>
    <t>災害発生時に被害報告を行う体制、報告様式等が整備されている。
また、その報告様式による１年に１回以上災害発生時のための通報訓練を実施している。</t>
    <phoneticPr fontId="2"/>
  </si>
  <si>
    <t>通報訓練とは都道府県ＬＰガス協会が実施する通報訓練又は自社で通報訓練で実施していることをいいます。</t>
    <phoneticPr fontId="2"/>
  </si>
  <si>
    <t>災害発生時に被害報告を行う体制、報告様式等が整備されている。</t>
    <phoneticPr fontId="2"/>
  </si>
  <si>
    <t>認定販売事業者</t>
    <rPh sb="0" eb="2">
      <t>ニンテイ</t>
    </rPh>
    <rPh sb="2" eb="4">
      <t>ハンバイ</t>
    </rPh>
    <rPh sb="4" eb="7">
      <t>ジギョウシャ</t>
    </rPh>
    <phoneticPr fontId="2"/>
  </si>
  <si>
    <t>導入率</t>
    <rPh sb="0" eb="2">
      <t>ドウニュウ</t>
    </rPh>
    <rPh sb="2" eb="3">
      <t>リツ</t>
    </rPh>
    <phoneticPr fontId="2"/>
  </si>
  <si>
    <r>
      <t>従事者の資格</t>
    </r>
    <r>
      <rPr>
        <sz val="11"/>
        <rFont val="ＭＳ Ｐゴシック"/>
        <family val="3"/>
        <charset val="128"/>
      </rPr>
      <t>（二販、設備士、業務主任者代理者）取得状況</t>
    </r>
    <phoneticPr fontId="2"/>
  </si>
  <si>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</si>
  <si>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</si>
  <si>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</si>
  <si>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</si>
  <si>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</si>
  <si>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カップリング等の推奨</t>
    <rPh sb="6" eb="7">
      <t>トウ</t>
    </rPh>
    <rPh sb="8" eb="10">
      <t>スイショウ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</si>
  <si>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</si>
  <si>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対象地域以外の対策</t>
    <rPh sb="0" eb="4">
      <t>タイショウチイキ</t>
    </rPh>
    <rPh sb="4" eb="6">
      <t>イガイ</t>
    </rPh>
    <rPh sb="7" eb="9">
      <t>タイサク</t>
    </rPh>
    <phoneticPr fontId="2"/>
  </si>
  <si>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</si>
  <si>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情報収集のための周知</t>
    <phoneticPr fontId="2"/>
  </si>
  <si>
    <t>損傷対策</t>
    <phoneticPr fontId="2"/>
  </si>
  <si>
    <t>※技術総括・保安審議官表彰については自己採点結果90点以上の販売事業者等を対象にヒアリングにてチェックシートの実施状況を確認の上決定いたします。ヒアリングでは、チェックシートの実施状況に係るエビデンスの確認が行われます。</t>
    <phoneticPr fontId="2"/>
  </si>
  <si>
    <t>避難情報警戒レベルに応じて従業員の行動基準が作成し、周知されている。</t>
    <rPh sb="0" eb="4">
      <t>ヒナンジョウホウ</t>
    </rPh>
    <rPh sb="4" eb="6">
      <t>ケイカイ</t>
    </rPh>
    <rPh sb="10" eb="11">
      <t>オウ</t>
    </rPh>
    <rPh sb="13" eb="16">
      <t>ジュウギョウイン</t>
    </rPh>
    <rPh sb="17" eb="21">
      <t>コウドウキジュン</t>
    </rPh>
    <rPh sb="22" eb="24">
      <t>サクセイ</t>
    </rPh>
    <rPh sb="26" eb="28">
      <t>シュウチ</t>
    </rPh>
    <phoneticPr fontId="2"/>
  </si>
  <si>
    <t>点</t>
    <rPh sb="0" eb="1">
      <t>テン</t>
    </rPh>
    <phoneticPr fontId="2"/>
  </si>
  <si>
    <t>警戒レベル４：避難指示が発令された段階で、
社会的に具体的な避難の基準が設定されている。</t>
    <rPh sb="0" eb="2">
      <t>ケイカイ</t>
    </rPh>
    <rPh sb="7" eb="11">
      <t>ヒナンシジ</t>
    </rPh>
    <rPh sb="12" eb="14">
      <t>ハツレイ</t>
    </rPh>
    <rPh sb="17" eb="19">
      <t>ダンカイ</t>
    </rPh>
    <rPh sb="22" eb="25">
      <t>シャカイテキ</t>
    </rPh>
    <rPh sb="26" eb="29">
      <t>グタイテキ</t>
    </rPh>
    <rPh sb="30" eb="32">
      <t>ヒナン</t>
    </rPh>
    <rPh sb="33" eb="35">
      <t>キジュン</t>
    </rPh>
    <rPh sb="36" eb="38">
      <t>セッテイ</t>
    </rPh>
    <phoneticPr fontId="2"/>
  </si>
  <si>
    <t>設置率９０％以上</t>
    <rPh sb="0" eb="3">
      <t>セッチリツ</t>
    </rPh>
    <rPh sb="6" eb="8">
      <t>イジョウ</t>
    </rPh>
    <phoneticPr fontId="2"/>
  </si>
  <si>
    <t>設置率７５％以上設置率９０％未満</t>
    <rPh sb="8" eb="11">
      <t>セッチリツ</t>
    </rPh>
    <rPh sb="14" eb="16">
      <t>ミマン</t>
    </rPh>
    <phoneticPr fontId="2"/>
  </si>
  <si>
    <t>設置率５０％以上設置率７５％未満</t>
    <phoneticPr fontId="2"/>
  </si>
  <si>
    <t>業務用厨房施設とは特定消費設備機種の業務用こんろ（以下、機種の業務用は省略）、オーブン、レンジ、フライヤー、炊飯器、グリドル、酒かん器、おでん鍋、蒸し器、焼物器、食器消毒保管庫、業煮沸消毒器、湯せん器、めんゆで器、煮炊釜、中華レンジ、食器洗浄機、その他が設置されている施設をいいます。</t>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</si>
  <si>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</si>
  <si>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</si>
  <si>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</si>
  <si>
    <t>①
ガス警報器</t>
    <phoneticPr fontId="2"/>
  </si>
  <si>
    <t>②
漏洩検知装置</t>
    <rPh sb="2" eb="4">
      <t>ロウエイ</t>
    </rPh>
    <phoneticPr fontId="2"/>
  </si>
  <si>
    <t>④
安全装置付きガスコンロ</t>
    <phoneticPr fontId="2"/>
  </si>
  <si>
    <t>⑤
ガス漏れ警報器連動遮断装置</t>
    <phoneticPr fontId="2"/>
  </si>
  <si>
    <t>⑥
ガス栓カバー等</t>
    <phoneticPr fontId="2"/>
  </si>
  <si>
    <t>①
調整器、高低圧ホースの定期交換</t>
    <phoneticPr fontId="2"/>
  </si>
  <si>
    <t>②
定期交換の管理</t>
    <phoneticPr fontId="2"/>
  </si>
  <si>
    <t>③
老朽化設備・機器の一掃</t>
    <phoneticPr fontId="2"/>
  </si>
  <si>
    <t>①
経営者等の保安確保へ向けたコミットメント等</t>
    <phoneticPr fontId="2"/>
  </si>
  <si>
    <t>①
保安教育の実施</t>
    <phoneticPr fontId="2"/>
  </si>
  <si>
    <t>②
従事者の資格取得状況</t>
    <phoneticPr fontId="2"/>
  </si>
  <si>
    <t>①
不燃防が付いていない器具を使用している消費者への保安啓発活動</t>
    <phoneticPr fontId="2"/>
  </si>
  <si>
    <t>②
排気筒を設置している燃焼器を使用している消費者の保安啓発活動</t>
    <rPh sb="2" eb="4">
      <t>ハイキ</t>
    </rPh>
    <rPh sb="4" eb="5">
      <t>ツツ</t>
    </rPh>
    <rPh sb="6" eb="8">
      <t>セッチ</t>
    </rPh>
    <rPh sb="12" eb="15">
      <t>ネンショウキ</t>
    </rPh>
    <rPh sb="16" eb="18">
      <t>シヨウ</t>
    </rPh>
    <rPh sb="22" eb="25">
      <t>ショウヒシャ</t>
    </rPh>
    <rPh sb="26" eb="28">
      <t>ホアン</t>
    </rPh>
    <rPh sb="28" eb="30">
      <t>ケイハツ</t>
    </rPh>
    <rPh sb="30" eb="32">
      <t>カツドウ</t>
    </rPh>
    <phoneticPr fontId="2"/>
  </si>
  <si>
    <t>③
不燃防の付いている燃焼器への交換</t>
    <phoneticPr fontId="2"/>
  </si>
  <si>
    <t>④
業務用厨房施設への法定周知以外の周知</t>
    <phoneticPr fontId="2"/>
  </si>
  <si>
    <t>⑤
業務用厨房施設への業務用換気警報器の設置</t>
    <phoneticPr fontId="2"/>
  </si>
  <si>
    <t>①
配管図面の保管</t>
    <phoneticPr fontId="2"/>
  </si>
  <si>
    <t>Ｎｏ．４
配管図面</t>
    <phoneticPr fontId="2"/>
  </si>
  <si>
    <t>①
経年埋設管の交換</t>
    <phoneticPr fontId="2"/>
  </si>
  <si>
    <t>②
他工事業者による事故防止対策</t>
    <phoneticPr fontId="2"/>
  </si>
  <si>
    <t>①
法定期間内における確実な供給設備点検の実施体制</t>
    <phoneticPr fontId="2"/>
  </si>
  <si>
    <t>②
法定期間内における確実な消費設備調査の実施体制</t>
    <phoneticPr fontId="2"/>
  </si>
  <si>
    <t>③
メータの異常表示の確認</t>
    <phoneticPr fontId="2"/>
  </si>
  <si>
    <t>④
安全装置の有無の調査</t>
    <phoneticPr fontId="2"/>
  </si>
  <si>
    <t>⑤
軒先容器等の適切な管理</t>
    <phoneticPr fontId="2"/>
  </si>
  <si>
    <t>⑥
質量販売にかかる事故防止対策</t>
    <phoneticPr fontId="2"/>
  </si>
  <si>
    <t>①
消費者への保安啓発活動</t>
    <phoneticPr fontId="2"/>
  </si>
  <si>
    <t>②
１０月の消費者保安月間における消費者への保安啓発活動</t>
    <phoneticPr fontId="2"/>
  </si>
  <si>
    <t>③
ＬＰガスの使用に不安のある消費者に対する特別な保安活動</t>
    <phoneticPr fontId="2"/>
  </si>
  <si>
    <t>④
リコール対象品への対応</t>
    <rPh sb="6" eb="8">
      <t>タイショウ</t>
    </rPh>
    <rPh sb="8" eb="9">
      <t>ヒン</t>
    </rPh>
    <rPh sb="11" eb="13">
      <t>タイオウ</t>
    </rPh>
    <phoneticPr fontId="2"/>
  </si>
  <si>
    <t>①
ガス放出防止型高圧ホース・ガス放出防止器又は折損型調整器の設置</t>
    <phoneticPr fontId="2"/>
  </si>
  <si>
    <t>②
容器流出に関する対策</t>
    <phoneticPr fontId="2"/>
  </si>
  <si>
    <t>③
防災訓練の実施又は参加</t>
    <phoneticPr fontId="2"/>
  </si>
  <si>
    <t>④
災害マニュアル、災害対策指針等の整備等</t>
    <phoneticPr fontId="2"/>
  </si>
  <si>
    <t>⑤
ハザードマップの活用</t>
    <phoneticPr fontId="2"/>
  </si>
  <si>
    <t>⑥
災害発生時の対応について</t>
    <phoneticPr fontId="2"/>
  </si>
  <si>
    <t>従業員の行動基準</t>
    <phoneticPr fontId="2"/>
  </si>
  <si>
    <t>通報訓練の実施等</t>
    <phoneticPr fontId="2"/>
  </si>
  <si>
    <t>Ｎｏ．１
経営者等の保安確保</t>
    <phoneticPr fontId="2"/>
  </si>
  <si>
    <t>Ｎｏ．３　
予防保全（期限管理）</t>
    <phoneticPr fontId="2"/>
  </si>
  <si>
    <t>③
集中監視システムの
導入</t>
    <phoneticPr fontId="2"/>
  </si>
  <si>
    <r>
      <t xml:space="preserve">Ｎｏ．１　
</t>
    </r>
    <r>
      <rPr>
        <sz val="10"/>
        <rFont val="ＭＳ Ｐゴシック"/>
        <family val="3"/>
        <charset val="128"/>
      </rPr>
      <t>保安体制・責任と権限の明確化</t>
    </r>
    <rPh sb="6" eb="8">
      <t>ホアン</t>
    </rPh>
    <rPh sb="8" eb="10">
      <t>タイセイ</t>
    </rPh>
    <rPh sb="11" eb="13">
      <t>セキニン</t>
    </rPh>
    <rPh sb="14" eb="16">
      <t>ケンゲン</t>
    </rPh>
    <rPh sb="17" eb="19">
      <t>メイカク</t>
    </rPh>
    <rPh sb="19" eb="20">
      <t>カ</t>
    </rPh>
    <phoneticPr fontId="2"/>
  </si>
  <si>
    <t>自主保安活動チェックシート（都道府県協会提出用）（令和７年４月３０日現在）</t>
    <rPh sb="25" eb="27">
      <t>レイワ</t>
    </rPh>
    <phoneticPr fontId="2"/>
  </si>
  <si>
    <t>令和７年度自主保安活動チェックシート集計シート</t>
    <rPh sb="0" eb="2">
      <t>レイワ</t>
    </rPh>
    <rPh sb="3" eb="5">
      <t>ネンド</t>
    </rPh>
    <rPh sb="5" eb="11">
      <t>ジシュホアンカツドウ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</si>
</sst>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点&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ゴシック"/>
      <family val="3"/>
      <charset val="128"/>
    </font>
    <font>
      <b/>
      <strike/>
      <sz val="12"/>
      <name val="ＭＳ ゴシック"/>
      <family val="3"/>
      <charset val="128"/>
    </font>
    <font>
      <sz val="9"/>
      <name val="ＭＳ ゴシック"/>
      <family val="3"/>
      <charset val="128"/>
    </font>
    <font>
      <sz val="7"/>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5" tint="0.79998168889431442"/>
        <bgColor indexed="64"/>
      </patternFill>
    </fill>
  </fills>
  <borders count="128">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720">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NumberFormat="1" applyFont="1" applyFill="1" applyAlignment="1">
      <alignment vertical="center" wrapText="1"/>
    </xf>
    <xf numFmtId="176" fontId="3" fillId="0" borderId="0" xfId="0" applyNumberFormat="1" applyFont="1" applyFill="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horizontal="right" vertical="center"/>
    </xf>
    <xf numFmtId="0" fontId="3" fillId="0" borderId="0" xfId="0" applyFont="1" applyFill="1" applyBorder="1" applyAlignment="1">
      <alignment vertical="center"/>
    </xf>
    <xf numFmtId="176" fontId="5" fillId="0" borderId="1" xfId="0" applyNumberFormat="1"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3" fillId="0" borderId="4" xfId="0" applyFont="1" applyFill="1" applyBorder="1" applyAlignment="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vertical="center"/>
    </xf>
    <xf numFmtId="38" fontId="3" fillId="0" borderId="4" xfId="1" applyFont="1" applyFill="1" applyBorder="1" applyAlignment="1">
      <alignment vertical="center"/>
    </xf>
    <xf numFmtId="176" fontId="4" fillId="0" borderId="4"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5" fillId="0" borderId="6"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7" fillId="0" borderId="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wrapText="1" shrinkToFit="1"/>
    </xf>
    <xf numFmtId="176" fontId="5" fillId="0" borderId="9"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shrinkToFit="1"/>
    </xf>
    <xf numFmtId="176" fontId="7" fillId="0" borderId="11" xfId="0" applyNumberFormat="1" applyFont="1" applyFill="1" applyBorder="1" applyAlignment="1">
      <alignment horizontal="center" vertical="center" wrapText="1" shrinkToFit="1"/>
    </xf>
    <xf numFmtId="176" fontId="5" fillId="0" borderId="1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7" fillId="0" borderId="15" xfId="0" applyFont="1" applyFill="1" applyBorder="1" applyAlignment="1">
      <alignment vertical="center" wrapText="1"/>
    </xf>
    <xf numFmtId="0" fontId="7" fillId="0" borderId="0" xfId="0" applyFont="1" applyFill="1" applyBorder="1" applyAlignment="1">
      <alignment vertical="center" wrapText="1"/>
    </xf>
    <xf numFmtId="0" fontId="7" fillId="0" borderId="20"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wrapText="1" shrinkToFit="1"/>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wrapText="1" shrinkToFit="1"/>
    </xf>
    <xf numFmtId="176" fontId="7" fillId="0" borderId="22" xfId="0" applyNumberFormat="1" applyFont="1" applyFill="1" applyBorder="1" applyAlignment="1">
      <alignment horizontal="center" vertical="center" wrapText="1" shrinkToFit="1"/>
    </xf>
    <xf numFmtId="0" fontId="7" fillId="0" borderId="23" xfId="0" applyFont="1" applyFill="1" applyBorder="1" applyAlignment="1">
      <alignment vertical="center" wrapText="1"/>
    </xf>
    <xf numFmtId="176" fontId="5" fillId="0" borderId="23"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wrapText="1" shrinkToFit="1"/>
    </xf>
    <xf numFmtId="49" fontId="7" fillId="0" borderId="22" xfId="0" applyNumberFormat="1" applyFont="1" applyFill="1" applyBorder="1" applyAlignment="1">
      <alignment horizontal="center" vertical="center" wrapText="1" shrinkToFit="1"/>
    </xf>
    <xf numFmtId="176" fontId="5" fillId="0" borderId="25" xfId="0" applyNumberFormat="1" applyFont="1" applyFill="1" applyBorder="1" applyAlignment="1">
      <alignment horizontal="center" vertical="center" shrinkToFit="1"/>
    </xf>
    <xf numFmtId="0" fontId="7" fillId="0" borderId="26" xfId="0" applyFont="1" applyFill="1" applyBorder="1" applyAlignment="1">
      <alignment vertical="center" wrapText="1"/>
    </xf>
    <xf numFmtId="176" fontId="5" fillId="0" borderId="26" xfId="0" applyNumberFormat="1" applyFont="1" applyFill="1" applyBorder="1" applyAlignment="1">
      <alignment horizontal="center" vertical="center" shrinkToFit="1"/>
    </xf>
    <xf numFmtId="0" fontId="7" fillId="0" borderId="16" xfId="0" applyFont="1" applyFill="1" applyBorder="1" applyAlignment="1">
      <alignment vertical="center" wrapText="1"/>
    </xf>
    <xf numFmtId="176" fontId="5" fillId="0" borderId="27" xfId="0" applyNumberFormat="1" applyFont="1" applyFill="1" applyBorder="1" applyAlignment="1">
      <alignment horizontal="center" vertical="center" shrinkToFit="1"/>
    </xf>
    <xf numFmtId="176" fontId="5" fillId="0" borderId="24" xfId="0" applyNumberFormat="1" applyFont="1" applyFill="1" applyBorder="1" applyAlignment="1">
      <alignment horizontal="center" vertical="center" shrinkToFit="1"/>
    </xf>
    <xf numFmtId="38" fontId="3" fillId="0" borderId="0" xfId="0" applyNumberFormat="1" applyFont="1" applyFill="1" applyAlignment="1">
      <alignment vertical="center"/>
    </xf>
    <xf numFmtId="176" fontId="3" fillId="0" borderId="0" xfId="0" applyNumberFormat="1" applyFont="1" applyFill="1" applyAlignment="1">
      <alignment vertical="center"/>
    </xf>
    <xf numFmtId="0" fontId="7" fillId="0" borderId="13"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49" fontId="7" fillId="0" borderId="34" xfId="0" applyNumberFormat="1" applyFont="1" applyFill="1" applyBorder="1" applyAlignment="1">
      <alignment horizontal="center" vertical="center" wrapText="1" shrinkToFit="1"/>
    </xf>
    <xf numFmtId="0" fontId="3" fillId="0" borderId="4" xfId="0" applyNumberFormat="1" applyFont="1" applyFill="1" applyBorder="1" applyAlignment="1">
      <alignment vertical="center" wrapText="1"/>
    </xf>
    <xf numFmtId="176" fontId="3" fillId="0" borderId="4" xfId="0" applyNumberFormat="1" applyFont="1" applyFill="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shrinkToFit="1"/>
    </xf>
    <xf numFmtId="0" fontId="7" fillId="0" borderId="27" xfId="0" applyFont="1" applyFill="1" applyBorder="1" applyAlignment="1">
      <alignment vertical="center" wrapText="1"/>
    </xf>
    <xf numFmtId="176" fontId="5" fillId="0" borderId="16" xfId="0" applyNumberFormat="1" applyFont="1" applyFill="1" applyBorder="1" applyAlignment="1">
      <alignment horizontal="center" vertical="center" shrinkToFit="1"/>
    </xf>
    <xf numFmtId="0" fontId="7" fillId="0" borderId="35" xfId="0" applyFont="1" applyFill="1" applyBorder="1" applyAlignment="1">
      <alignment vertical="center" wrapText="1"/>
    </xf>
    <xf numFmtId="0" fontId="7" fillId="0" borderId="31" xfId="0" applyFont="1" applyFill="1" applyBorder="1" applyAlignment="1">
      <alignment vertical="center" wrapText="1"/>
    </xf>
    <xf numFmtId="176" fontId="5" fillId="0" borderId="32" xfId="0" applyNumberFormat="1" applyFont="1" applyFill="1" applyBorder="1" applyAlignment="1">
      <alignment horizontal="center" vertical="center" shrinkToFit="1"/>
    </xf>
    <xf numFmtId="49" fontId="5" fillId="0" borderId="35" xfId="0" applyNumberFormat="1" applyFont="1" applyFill="1" applyBorder="1" applyAlignment="1">
      <alignment horizontal="center" vertical="center" wrapText="1" shrinkToFit="1"/>
    </xf>
    <xf numFmtId="0" fontId="7" fillId="0" borderId="36" xfId="0" applyFont="1" applyFill="1" applyBorder="1" applyAlignment="1">
      <alignment horizontal="righ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176" fontId="5" fillId="0" borderId="29" xfId="0" applyNumberFormat="1" applyFont="1" applyFill="1" applyBorder="1" applyAlignment="1">
      <alignment horizontal="center" vertical="center" shrinkToFit="1"/>
    </xf>
    <xf numFmtId="176" fontId="7" fillId="0" borderId="38" xfId="0" applyNumberFormat="1" applyFont="1" applyFill="1" applyBorder="1" applyAlignment="1">
      <alignment horizontal="center" vertical="center" wrapText="1"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left" vertical="center"/>
    </xf>
    <xf numFmtId="176" fontId="5" fillId="0" borderId="40" xfId="0" applyNumberFormat="1" applyFont="1" applyFill="1" applyBorder="1" applyAlignment="1">
      <alignment horizontal="center" vertical="center" wrapText="1" shrinkToFit="1"/>
    </xf>
    <xf numFmtId="0" fontId="5"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16" xfId="0" applyFont="1" applyFill="1" applyBorder="1" applyAlignment="1">
      <alignment vertical="center" wrapText="1"/>
    </xf>
    <xf numFmtId="0" fontId="3" fillId="0" borderId="27" xfId="0" applyFont="1" applyFill="1" applyBorder="1" applyAlignment="1">
      <alignment vertical="center" wrapText="1"/>
    </xf>
    <xf numFmtId="9" fontId="7" fillId="0" borderId="43" xfId="0" applyNumberFormat="1" applyFont="1" applyFill="1" applyBorder="1" applyAlignment="1">
      <alignment horizontal="left" vertical="center" wrapText="1"/>
    </xf>
    <xf numFmtId="0" fontId="7" fillId="0" borderId="0" xfId="0" applyFont="1" applyFill="1" applyBorder="1" applyAlignment="1">
      <alignment horizontal="right" vertical="top" wrapText="1"/>
    </xf>
    <xf numFmtId="0" fontId="7" fillId="0" borderId="29" xfId="0" applyFont="1" applyFill="1" applyBorder="1" applyAlignment="1">
      <alignment horizontal="right" vertical="top" wrapText="1"/>
    </xf>
    <xf numFmtId="0" fontId="7" fillId="0" borderId="29" xfId="0" applyFont="1" applyFill="1" applyBorder="1" applyAlignment="1">
      <alignment vertical="top" wrapText="1"/>
    </xf>
    <xf numFmtId="176" fontId="5" fillId="0" borderId="4" xfId="0" applyNumberFormat="1" applyFont="1" applyFill="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Fill="1" applyBorder="1" applyAlignment="1">
      <alignment vertical="center" wrapText="1"/>
    </xf>
    <xf numFmtId="0" fontId="3" fillId="0" borderId="4" xfId="0" applyFont="1" applyFill="1" applyBorder="1" applyAlignment="1">
      <alignment horizontal="right" vertical="center" wrapText="1"/>
    </xf>
    <xf numFmtId="0" fontId="7" fillId="0" borderId="28" xfId="0" applyNumberFormat="1" applyFont="1" applyFill="1" applyBorder="1" applyAlignment="1">
      <alignment vertical="center" wrapText="1"/>
    </xf>
    <xf numFmtId="0" fontId="7" fillId="0" borderId="27" xfId="0" applyNumberFormat="1" applyFont="1" applyFill="1" applyBorder="1" applyAlignment="1">
      <alignment vertical="center" wrapText="1"/>
    </xf>
    <xf numFmtId="176" fontId="7" fillId="0" borderId="48"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left" vertical="center" wrapText="1" shrinkToFit="1"/>
    </xf>
    <xf numFmtId="0" fontId="7" fillId="0" borderId="24" xfId="0" applyFont="1" applyFill="1" applyBorder="1" applyAlignment="1">
      <alignment vertical="center" wrapText="1"/>
    </xf>
    <xf numFmtId="0" fontId="7" fillId="0" borderId="49"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51" xfId="0" applyFont="1" applyFill="1" applyBorder="1" applyAlignment="1">
      <alignment horizontal="righ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5" fillId="0" borderId="39" xfId="0" applyFont="1" applyFill="1" applyBorder="1" applyAlignment="1">
      <alignment horizontal="right" vertical="center"/>
    </xf>
    <xf numFmtId="176" fontId="7" fillId="0" borderId="42" xfId="0" applyNumberFormat="1" applyFont="1" applyFill="1" applyBorder="1" applyAlignment="1">
      <alignment horizontal="center" vertical="center" wrapText="1" shrinkToFit="1"/>
    </xf>
    <xf numFmtId="176" fontId="5" fillId="0" borderId="0" xfId="0" applyNumberFormat="1" applyFont="1" applyFill="1" applyAlignment="1">
      <alignment horizontal="center" vertical="center" shrinkToFit="1"/>
    </xf>
    <xf numFmtId="38" fontId="5" fillId="0" borderId="0" xfId="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7" fillId="0" borderId="0" xfId="0" applyNumberFormat="1" applyFont="1" applyFill="1" applyAlignment="1">
      <alignment vertical="center" wrapText="1"/>
    </xf>
    <xf numFmtId="176" fontId="7" fillId="0" borderId="0" xfId="0" applyNumberFormat="1" applyFont="1" applyFill="1" applyAlignment="1">
      <alignment horizontal="center" vertical="center" shrinkToFit="1"/>
    </xf>
    <xf numFmtId="176" fontId="5" fillId="0" borderId="0" xfId="0" applyNumberFormat="1" applyFont="1" applyFill="1" applyBorder="1" applyAlignment="1">
      <alignment horizontal="center" vertical="center" wrapText="1" shrinkToFit="1"/>
    </xf>
    <xf numFmtId="0" fontId="7" fillId="0" borderId="0" xfId="0" applyFont="1" applyFill="1" applyBorder="1" applyAlignment="1">
      <alignment vertical="center"/>
    </xf>
    <xf numFmtId="38" fontId="5" fillId="0" borderId="4" xfId="1" applyFont="1" applyFill="1" applyBorder="1" applyAlignment="1">
      <alignment horizontal="center" vertical="center" shrinkToFit="1"/>
    </xf>
    <xf numFmtId="0" fontId="3" fillId="0" borderId="0" xfId="0" applyFont="1" applyFill="1" applyAlignment="1">
      <alignment horizontal="center" vertical="center"/>
    </xf>
    <xf numFmtId="0" fontId="3" fillId="0" borderId="4" xfId="0" applyFont="1" applyFill="1" applyBorder="1" applyAlignment="1">
      <alignment horizontal="left" vertical="center" wrapText="1"/>
    </xf>
    <xf numFmtId="176" fontId="5" fillId="0" borderId="3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52" xfId="0" applyFont="1" applyFill="1" applyBorder="1" applyAlignment="1">
      <alignment vertical="center" wrapText="1"/>
    </xf>
    <xf numFmtId="176" fontId="5" fillId="0" borderId="5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shrinkToFit="1"/>
    </xf>
    <xf numFmtId="176" fontId="7" fillId="0" borderId="53" xfId="0" applyNumberFormat="1" applyFont="1" applyFill="1" applyBorder="1" applyAlignment="1">
      <alignment horizontal="center" vertical="center" wrapText="1" shrinkToFit="1"/>
    </xf>
    <xf numFmtId="0" fontId="11" fillId="0" borderId="25" xfId="0" applyFont="1" applyFill="1" applyBorder="1" applyAlignment="1">
      <alignment vertical="center" wrapText="1"/>
    </xf>
    <xf numFmtId="49" fontId="7" fillId="0" borderId="48" xfId="0" applyNumberFormat="1" applyFont="1" applyFill="1" applyBorder="1" applyAlignment="1">
      <alignment horizontal="center" vertical="center" wrapText="1" shrinkToFit="1"/>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38" fontId="7" fillId="0" borderId="0" xfId="1" applyFont="1" applyFill="1" applyBorder="1" applyAlignment="1">
      <alignment horizontal="center" vertical="center" shrinkToFit="1"/>
    </xf>
    <xf numFmtId="176" fontId="7" fillId="0" borderId="0"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3" fillId="0" borderId="0" xfId="0" applyNumberFormat="1" applyFont="1" applyFill="1" applyBorder="1" applyAlignment="1">
      <alignment vertical="center" wrapText="1"/>
    </xf>
    <xf numFmtId="0" fontId="8" fillId="0" borderId="51" xfId="0" applyFont="1" applyFill="1" applyBorder="1" applyAlignment="1">
      <alignment horizontal="right" vertical="center"/>
    </xf>
    <xf numFmtId="0" fontId="8" fillId="0" borderId="39" xfId="0" applyFont="1" applyFill="1" applyBorder="1" applyAlignment="1">
      <alignment vertical="center"/>
    </xf>
    <xf numFmtId="176" fontId="7" fillId="0" borderId="41" xfId="0" applyNumberFormat="1" applyFont="1" applyFill="1" applyBorder="1" applyAlignment="1">
      <alignment horizontal="center" vertical="center" shrinkToFit="1"/>
    </xf>
    <xf numFmtId="0" fontId="3" fillId="0" borderId="0"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13"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8" fillId="0" borderId="0" xfId="0" applyFont="1" applyFill="1" applyBorder="1" applyAlignment="1">
      <alignment vertical="center" wrapText="1"/>
    </xf>
    <xf numFmtId="0" fontId="7" fillId="0" borderId="55" xfId="0" applyFont="1" applyFill="1" applyBorder="1" applyAlignment="1">
      <alignment horizontal="left" vertical="center" wrapText="1"/>
    </xf>
    <xf numFmtId="0" fontId="7" fillId="0" borderId="25" xfId="0" applyFont="1" applyFill="1" applyBorder="1" applyAlignment="1">
      <alignment vertical="center" wrapText="1"/>
    </xf>
    <xf numFmtId="0" fontId="7" fillId="0" borderId="19" xfId="0" applyFont="1" applyFill="1" applyBorder="1" applyAlignment="1">
      <alignment vertical="top" wrapText="1"/>
    </xf>
    <xf numFmtId="0" fontId="8"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vertical="center"/>
    </xf>
    <xf numFmtId="0" fontId="7" fillId="0" borderId="21" xfId="0" applyFont="1" applyFill="1" applyBorder="1" applyAlignment="1">
      <alignment vertical="top" wrapText="1"/>
    </xf>
    <xf numFmtId="0" fontId="12" fillId="0" borderId="0" xfId="0" applyFont="1" applyFill="1" applyBorder="1" applyAlignment="1">
      <alignment horizontal="left" vertical="center"/>
    </xf>
    <xf numFmtId="0" fontId="7" fillId="0" borderId="0" xfId="0" applyNumberFormat="1" applyFont="1" applyFill="1" applyBorder="1" applyAlignment="1">
      <alignment horizontal="right" wrapText="1"/>
    </xf>
    <xf numFmtId="0" fontId="7" fillId="0" borderId="0" xfId="0" applyFont="1" applyFill="1" applyBorder="1" applyAlignment="1"/>
    <xf numFmtId="0" fontId="7" fillId="0" borderId="0" xfId="0" applyFont="1" applyFill="1" applyBorder="1" applyAlignment="1">
      <alignment vertical="top" wrapText="1"/>
    </xf>
    <xf numFmtId="0" fontId="14"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5" fillId="0" borderId="0" xfId="0" applyFont="1" applyFill="1" applyAlignment="1">
      <alignment vertical="center"/>
    </xf>
    <xf numFmtId="0" fontId="9" fillId="0" borderId="4" xfId="0" applyFont="1" applyFill="1" applyBorder="1" applyAlignment="1">
      <alignment vertical="center"/>
    </xf>
    <xf numFmtId="0" fontId="10" fillId="0" borderId="4" xfId="0" applyNumberFormat="1" applyFont="1" applyFill="1" applyBorder="1" applyAlignment="1">
      <alignment vertical="center" wrapText="1"/>
    </xf>
    <xf numFmtId="0" fontId="3" fillId="0" borderId="4" xfId="0" applyNumberFormat="1" applyFont="1" applyFill="1" applyBorder="1" applyAlignment="1">
      <alignment horizontal="right" vertical="center" wrapText="1"/>
    </xf>
    <xf numFmtId="176" fontId="5" fillId="0" borderId="37"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shrinkToFit="1"/>
    </xf>
    <xf numFmtId="0" fontId="7" fillId="0" borderId="18" xfId="0" applyFont="1" applyFill="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pplyFill="1" applyBorder="1" applyAlignment="1">
      <alignment horizontal="righ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38" fontId="3" fillId="0" borderId="0" xfId="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0" fontId="3" fillId="3" borderId="0" xfId="0" applyFont="1" applyFill="1" applyBorder="1" applyAlignment="1">
      <alignment vertical="center"/>
    </xf>
    <xf numFmtId="0" fontId="16" fillId="0" borderId="0" xfId="0" applyFont="1"/>
    <xf numFmtId="38" fontId="0" fillId="0" borderId="0" xfId="1" applyFont="1"/>
    <xf numFmtId="0" fontId="17" fillId="4" borderId="4" xfId="0" applyFont="1" applyFill="1" applyBorder="1" applyAlignment="1">
      <alignment horizontal="left" vertical="center"/>
    </xf>
    <xf numFmtId="0" fontId="17" fillId="4" borderId="4" xfId="0" applyFont="1" applyFill="1" applyBorder="1" applyAlignment="1">
      <alignment horizontal="center" vertical="center"/>
    </xf>
    <xf numFmtId="38" fontId="18" fillId="4" borderId="4" xfId="1" applyFont="1" applyFill="1" applyBorder="1" applyAlignment="1">
      <alignment horizontal="center" vertical="center"/>
    </xf>
    <xf numFmtId="38" fontId="18" fillId="4" borderId="4" xfId="1" applyFont="1" applyFill="1" applyBorder="1" applyAlignment="1">
      <alignment horizontal="center" vertical="center" wrapText="1"/>
    </xf>
    <xf numFmtId="0" fontId="17" fillId="4" borderId="0" xfId="0" applyFont="1" applyFill="1" applyBorder="1" applyAlignment="1"/>
    <xf numFmtId="0" fontId="17" fillId="4" borderId="69" xfId="0" applyFont="1" applyFill="1" applyBorder="1" applyAlignment="1"/>
    <xf numFmtId="0" fontId="17" fillId="4" borderId="4" xfId="0" applyFont="1" applyFill="1" applyBorder="1" applyAlignment="1"/>
    <xf numFmtId="0" fontId="17" fillId="4" borderId="5" xfId="0" applyFont="1" applyFill="1" applyBorder="1" applyAlignment="1"/>
    <xf numFmtId="0" fontId="17" fillId="4" borderId="4" xfId="0" applyFont="1" applyFill="1" applyBorder="1" applyAlignment="1">
      <alignment vertical="top"/>
    </xf>
    <xf numFmtId="0" fontId="17" fillId="0" borderId="0" xfId="0" applyFont="1"/>
    <xf numFmtId="0" fontId="0" fillId="0" borderId="0" xfId="0" applyAlignment="1">
      <alignment vertical="top"/>
    </xf>
    <xf numFmtId="38" fontId="1" fillId="4" borderId="27" xfId="1" applyFont="1" applyFill="1" applyBorder="1" applyAlignment="1">
      <alignment horizontal="center" vertical="center" wrapText="1"/>
    </xf>
    <xf numFmtId="38" fontId="1" fillId="4" borderId="22" xfId="1" applyFont="1" applyFill="1" applyBorder="1" applyAlignment="1">
      <alignment horizontal="center" vertical="center" wrapText="1"/>
    </xf>
    <xf numFmtId="38" fontId="1" fillId="4" borderId="101" xfId="1" applyFont="1" applyFill="1" applyBorder="1" applyAlignment="1">
      <alignment horizontal="center" vertical="center" wrapText="1"/>
    </xf>
    <xf numFmtId="38" fontId="1" fillId="4" borderId="21" xfId="1" applyFont="1" applyFill="1" applyBorder="1" applyAlignment="1">
      <alignment horizontal="center" vertical="center" wrapText="1"/>
    </xf>
    <xf numFmtId="0" fontId="0" fillId="0" borderId="0" xfId="0" applyFont="1" applyAlignment="1">
      <alignment vertical="top"/>
    </xf>
    <xf numFmtId="38" fontId="0" fillId="0" borderId="0" xfId="0" applyNumberFormat="1"/>
    <xf numFmtId="0" fontId="17" fillId="4" borderId="108" xfId="0" applyFont="1" applyFill="1" applyBorder="1" applyAlignment="1">
      <alignment horizontal="center" vertical="center" wrapText="1"/>
    </xf>
    <xf numFmtId="0" fontId="17" fillId="4" borderId="39" xfId="0" applyFont="1" applyFill="1" applyBorder="1" applyAlignment="1">
      <alignment vertical="center"/>
    </xf>
    <xf numFmtId="38" fontId="17" fillId="4" borderId="39" xfId="1" applyFont="1" applyFill="1" applyBorder="1" applyAlignment="1">
      <alignment horizontal="center" vertical="center"/>
    </xf>
    <xf numFmtId="38" fontId="17" fillId="4" borderId="42" xfId="1" applyFont="1" applyFill="1" applyBorder="1" applyAlignment="1">
      <alignment horizontal="center" vertical="center"/>
    </xf>
    <xf numFmtId="0" fontId="17" fillId="0" borderId="55" xfId="0" applyFont="1" applyFill="1" applyBorder="1" applyAlignment="1">
      <alignment horizontal="center" vertical="top"/>
    </xf>
    <xf numFmtId="0" fontId="17" fillId="4" borderId="61" xfId="0" applyFont="1" applyFill="1" applyBorder="1" applyAlignment="1">
      <alignment horizontal="center" vertical="top"/>
    </xf>
    <xf numFmtId="0" fontId="0" fillId="0" borderId="51" xfId="0" applyFill="1" applyBorder="1"/>
    <xf numFmtId="38" fontId="21" fillId="5" borderId="41" xfId="1" applyFont="1" applyFill="1" applyBorder="1" applyAlignment="1">
      <alignment vertical="center"/>
    </xf>
    <xf numFmtId="38" fontId="21" fillId="5" borderId="1" xfId="1" applyFont="1" applyFill="1" applyBorder="1" applyAlignment="1">
      <alignment vertical="center"/>
    </xf>
    <xf numFmtId="38" fontId="21" fillId="5" borderId="2" xfId="1" applyFont="1" applyFill="1" applyBorder="1" applyAlignment="1">
      <alignment vertical="center"/>
    </xf>
    <xf numFmtId="38" fontId="21" fillId="5" borderId="60" xfId="1" applyFont="1" applyFill="1" applyBorder="1" applyAlignment="1">
      <alignment vertical="center"/>
    </xf>
    <xf numFmtId="38" fontId="21" fillId="5" borderId="110" xfId="1" applyFont="1" applyFill="1" applyBorder="1" applyAlignment="1">
      <alignment vertical="center"/>
    </xf>
    <xf numFmtId="38" fontId="21" fillId="5" borderId="39" xfId="1" applyFont="1" applyFill="1" applyBorder="1" applyAlignment="1">
      <alignment vertical="center"/>
    </xf>
    <xf numFmtId="38" fontId="21" fillId="5" borderId="40" xfId="1" applyFont="1" applyFill="1" applyBorder="1" applyAlignment="1">
      <alignment vertical="center"/>
    </xf>
    <xf numFmtId="38" fontId="21" fillId="5" borderId="42" xfId="1" applyFont="1" applyFill="1" applyBorder="1" applyAlignment="1">
      <alignment vertical="center"/>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center" wrapTex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5" fillId="0" borderId="39" xfId="0" applyFont="1" applyFill="1" applyBorder="1" applyAlignment="1">
      <alignment horizontal="center" vertical="center"/>
    </xf>
    <xf numFmtId="176" fontId="7" fillId="0" borderId="47"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Font="1" applyFill="1" applyBorder="1" applyAlignment="1">
      <alignment horizontal="left" vertical="center" wrapText="1"/>
    </xf>
    <xf numFmtId="0" fontId="7" fillId="0" borderId="0" xfId="0" applyFont="1" applyFill="1" applyBorder="1" applyAlignment="1">
      <alignment horizontal="left" vertical="center" wrapText="1"/>
    </xf>
    <xf numFmtId="176" fontId="5" fillId="0" borderId="19" xfId="0" applyNumberFormat="1" applyFont="1" applyFill="1" applyBorder="1" applyAlignment="1">
      <alignment horizontal="center" vertical="center" shrinkToFit="1"/>
    </xf>
    <xf numFmtId="176" fontId="7" fillId="0" borderId="44" xfId="0" applyNumberFormat="1" applyFont="1" applyFill="1" applyBorder="1" applyAlignment="1">
      <alignment horizontal="center" vertical="center" wrapText="1" shrinkToFit="1"/>
    </xf>
    <xf numFmtId="38" fontId="5" fillId="2" borderId="37" xfId="1" applyFont="1" applyFill="1" applyBorder="1" applyAlignment="1">
      <alignment horizontal="right" vertical="center" shrinkToFit="1"/>
    </xf>
    <xf numFmtId="176" fontId="5" fillId="0" borderId="45" xfId="0" applyNumberFormat="1" applyFont="1" applyFill="1" applyBorder="1" applyAlignment="1">
      <alignment horizontal="center" vertical="center" shrinkToFit="1"/>
    </xf>
    <xf numFmtId="176" fontId="7" fillId="0" borderId="46"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shrinkToFit="1"/>
    </xf>
    <xf numFmtId="176"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3" fillId="0" borderId="28" xfId="0" applyFont="1" applyFill="1" applyBorder="1" applyAlignment="1">
      <alignment horizontal="lef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Fill="1" applyBorder="1" applyAlignment="1">
      <alignment vertical="center" shrinkToFit="1"/>
    </xf>
    <xf numFmtId="176" fontId="7" fillId="0" borderId="22" xfId="0" applyNumberFormat="1" applyFont="1" applyFill="1" applyBorder="1" applyAlignment="1">
      <alignment vertical="center" wrapText="1" shrinkToFit="1"/>
    </xf>
    <xf numFmtId="176" fontId="5" fillId="0" borderId="45" xfId="0" applyNumberFormat="1" applyFont="1" applyFill="1" applyBorder="1" applyAlignment="1">
      <alignment vertical="center" shrinkToFit="1"/>
    </xf>
    <xf numFmtId="176" fontId="7" fillId="0" borderId="38" xfId="0" applyNumberFormat="1" applyFont="1" applyFill="1" applyBorder="1" applyAlignment="1">
      <alignment vertical="center" wrapText="1" shrinkToFit="1"/>
    </xf>
    <xf numFmtId="0" fontId="7" fillId="0" borderId="17" xfId="0" applyFont="1" applyFill="1" applyBorder="1" applyAlignment="1">
      <alignment vertical="center" wrapText="1"/>
    </xf>
    <xf numFmtId="38" fontId="5" fillId="2" borderId="15" xfId="1" applyFont="1" applyFill="1" applyBorder="1" applyAlignment="1">
      <alignment vertical="center" shrinkToFit="1"/>
    </xf>
    <xf numFmtId="0" fontId="5" fillId="0" borderId="0" xfId="0" applyFont="1" applyFill="1" applyBorder="1" applyAlignment="1">
      <alignment horizontal="left" vertical="center"/>
    </xf>
    <xf numFmtId="176" fontId="5" fillId="0" borderId="28" xfId="0" applyNumberFormat="1" applyFont="1" applyFill="1" applyBorder="1" applyAlignment="1">
      <alignment horizontal="center" vertical="center" shrinkToFit="1"/>
    </xf>
    <xf numFmtId="0" fontId="5" fillId="2" borderId="13" xfId="0" applyFont="1" applyFill="1" applyBorder="1" applyAlignment="1">
      <alignment horizontal="right" vertical="center" wrapText="1" shrinkToFit="1"/>
    </xf>
    <xf numFmtId="0" fontId="22"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right" vertical="center" wrapText="1"/>
    </xf>
    <xf numFmtId="0" fontId="22" fillId="3" borderId="0" xfId="0" applyFont="1" applyFill="1" applyAlignment="1">
      <alignment vertical="center"/>
    </xf>
    <xf numFmtId="38" fontId="3" fillId="3" borderId="0" xfId="1" applyFont="1" applyFill="1" applyBorder="1" applyAlignment="1">
      <alignment horizontal="center" vertical="center" shrinkToFit="1"/>
    </xf>
    <xf numFmtId="176" fontId="4" fillId="3" borderId="0" xfId="0" applyNumberFormat="1" applyFont="1" applyFill="1" applyBorder="1" applyAlignment="1">
      <alignment horizontal="center" vertical="center" shrinkToFit="1"/>
    </xf>
    <xf numFmtId="176" fontId="3" fillId="3" borderId="0" xfId="0" applyNumberFormat="1" applyFont="1" applyFill="1" applyBorder="1" applyAlignment="1">
      <alignment horizontal="center" vertical="center" shrinkToFit="1"/>
    </xf>
    <xf numFmtId="0" fontId="12" fillId="3" borderId="4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4" xfId="0" applyFont="1" applyFill="1" applyBorder="1" applyAlignment="1">
      <alignment vertical="center"/>
    </xf>
    <xf numFmtId="38" fontId="7" fillId="3" borderId="69" xfId="1" applyFont="1" applyFill="1" applyBorder="1" applyAlignment="1">
      <alignment vertical="center"/>
    </xf>
    <xf numFmtId="176" fontId="7" fillId="3" borderId="4" xfId="0" applyNumberFormat="1" applyFont="1" applyFill="1" applyBorder="1" applyAlignment="1">
      <alignment vertical="center"/>
    </xf>
    <xf numFmtId="176" fontId="7" fillId="3" borderId="5" xfId="0" applyNumberFormat="1" applyFont="1" applyFill="1" applyBorder="1" applyAlignment="1">
      <alignment vertical="center" wrapText="1"/>
    </xf>
    <xf numFmtId="0" fontId="7" fillId="3" borderId="6" xfId="0" applyFont="1" applyFill="1" applyBorder="1" applyAlignment="1">
      <alignment vertical="center" wrapText="1"/>
    </xf>
    <xf numFmtId="38" fontId="7" fillId="3" borderId="74" xfId="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wrapText="1" shrinkToFit="1"/>
    </xf>
    <xf numFmtId="0" fontId="7" fillId="3" borderId="26" xfId="0" applyFont="1" applyFill="1" applyBorder="1" applyAlignment="1">
      <alignment vertical="center" wrapText="1"/>
    </xf>
    <xf numFmtId="176" fontId="7" fillId="3" borderId="10"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wrapText="1" shrinkToFit="1"/>
    </xf>
    <xf numFmtId="0" fontId="7" fillId="3" borderId="20" xfId="0" applyFont="1" applyFill="1" applyBorder="1" applyAlignment="1">
      <alignment vertical="center" wrapText="1"/>
    </xf>
    <xf numFmtId="176" fontId="7" fillId="3" borderId="13" xfId="0" applyNumberFormat="1" applyFont="1" applyFill="1" applyBorder="1" applyAlignment="1">
      <alignment horizontal="center" vertical="center" shrinkToFit="1"/>
    </xf>
    <xf numFmtId="176" fontId="7" fillId="3" borderId="14" xfId="0" applyNumberFormat="1" applyFont="1" applyFill="1" applyBorder="1" applyAlignment="1">
      <alignment horizontal="center" vertical="center" wrapText="1" shrinkToFit="1"/>
    </xf>
    <xf numFmtId="38" fontId="7" fillId="3" borderId="4" xfId="1" applyFont="1" applyFill="1" applyBorder="1" applyAlignment="1">
      <alignment vertical="center"/>
    </xf>
    <xf numFmtId="0" fontId="7" fillId="3" borderId="75" xfId="0" applyFont="1" applyFill="1" applyBorder="1" applyAlignment="1">
      <alignment vertical="center" wrapText="1"/>
    </xf>
    <xf numFmtId="49" fontId="7" fillId="3" borderId="76" xfId="0" applyNumberFormat="1" applyFont="1" applyFill="1" applyBorder="1" applyAlignment="1">
      <alignment horizontal="center" vertical="center" wrapText="1" shrinkToFit="1"/>
    </xf>
    <xf numFmtId="0" fontId="7" fillId="3" borderId="77" xfId="0" applyFont="1" applyFill="1" applyBorder="1" applyAlignment="1">
      <alignment horizontal="left" vertical="center" wrapText="1"/>
    </xf>
    <xf numFmtId="176" fontId="7" fillId="3" borderId="78" xfId="0" applyNumberFormat="1" applyFont="1" applyFill="1" applyBorder="1" applyAlignment="1">
      <alignment horizontal="center" vertical="center" shrinkToFit="1"/>
    </xf>
    <xf numFmtId="176" fontId="7" fillId="3" borderId="79" xfId="0" applyNumberFormat="1" applyFont="1" applyFill="1" applyBorder="1" applyAlignment="1">
      <alignment horizontal="center" vertical="center" wrapText="1" shrinkToFit="1"/>
    </xf>
    <xf numFmtId="176" fontId="7" fillId="3" borderId="79" xfId="0" applyNumberFormat="1"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7" fillId="3" borderId="80" xfId="0" applyFont="1" applyFill="1" applyBorder="1" applyAlignment="1">
      <alignment vertical="center" wrapText="1"/>
    </xf>
    <xf numFmtId="49" fontId="7" fillId="3" borderId="24" xfId="0" applyNumberFormat="1" applyFont="1" applyFill="1" applyBorder="1" applyAlignment="1">
      <alignment horizontal="center" vertical="center" wrapText="1" shrinkToFit="1"/>
    </xf>
    <xf numFmtId="49" fontId="7" fillId="3" borderId="48" xfId="0" applyNumberFormat="1" applyFont="1" applyFill="1" applyBorder="1" applyAlignment="1">
      <alignment horizontal="center" vertical="center" wrapText="1" shrinkToFit="1"/>
    </xf>
    <xf numFmtId="0" fontId="7" fillId="3" borderId="81" xfId="0" applyFont="1" applyFill="1" applyBorder="1" applyAlignment="1">
      <alignment vertical="center" wrapText="1"/>
    </xf>
    <xf numFmtId="49" fontId="7" fillId="3" borderId="0" xfId="0" applyNumberFormat="1" applyFont="1" applyFill="1" applyBorder="1" applyAlignment="1">
      <alignment horizontal="center" vertical="center" wrapText="1" shrinkToFit="1"/>
    </xf>
    <xf numFmtId="49" fontId="7" fillId="3" borderId="63" xfId="0" applyNumberFormat="1" applyFont="1" applyFill="1" applyBorder="1" applyAlignment="1">
      <alignment horizontal="center" vertical="center" wrapText="1" shrinkToFit="1"/>
    </xf>
    <xf numFmtId="38" fontId="7" fillId="3" borderId="4" xfId="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wrapText="1" shrinkToFit="1"/>
    </xf>
    <xf numFmtId="0" fontId="7" fillId="3" borderId="58" xfId="0" applyFont="1" applyFill="1" applyBorder="1" applyAlignment="1">
      <alignment horizontal="left" vertical="center" wrapText="1"/>
    </xf>
    <xf numFmtId="176" fontId="7" fillId="3" borderId="62" xfId="0" applyNumberFormat="1" applyFont="1" applyFill="1" applyBorder="1" applyAlignment="1">
      <alignment horizontal="center" vertical="center" shrinkToFit="1"/>
    </xf>
    <xf numFmtId="176" fontId="7" fillId="3" borderId="63" xfId="0" applyNumberFormat="1" applyFont="1" applyFill="1" applyBorder="1" applyAlignment="1">
      <alignment horizontal="center" vertical="center" wrapText="1" shrinkToFit="1"/>
    </xf>
    <xf numFmtId="0" fontId="7" fillId="3" borderId="62" xfId="0" applyFont="1" applyFill="1" applyBorder="1" applyAlignment="1">
      <alignment vertical="center" wrapText="1"/>
    </xf>
    <xf numFmtId="176" fontId="7" fillId="3" borderId="58" xfId="0" applyNumberFormat="1" applyFont="1" applyFill="1" applyBorder="1" applyAlignment="1">
      <alignment horizontal="center" vertical="center" shrinkToFit="1"/>
    </xf>
    <xf numFmtId="49" fontId="7" fillId="3" borderId="39" xfId="0" applyNumberFormat="1" applyFont="1" applyFill="1" applyBorder="1" applyAlignment="1">
      <alignment horizontal="center" vertical="center" wrapText="1" shrinkToFit="1"/>
    </xf>
    <xf numFmtId="176" fontId="7" fillId="3" borderId="2" xfId="0" applyNumberFormat="1" applyFont="1" applyFill="1" applyBorder="1" applyAlignment="1">
      <alignment horizontal="center" vertical="center" wrapText="1" shrinkToFit="1"/>
    </xf>
    <xf numFmtId="0" fontId="22" fillId="3" borderId="0" xfId="0" applyFont="1" applyFill="1" applyBorder="1" applyAlignment="1">
      <alignment vertical="center"/>
    </xf>
    <xf numFmtId="0" fontId="7" fillId="3" borderId="0" xfId="0" applyFont="1" applyFill="1" applyAlignment="1">
      <alignment vertical="center"/>
    </xf>
    <xf numFmtId="38" fontId="7" fillId="3" borderId="0" xfId="1" applyFont="1" applyFill="1" applyBorder="1" applyAlignment="1">
      <alignment horizontal="center" vertical="center" shrinkToFit="1"/>
    </xf>
    <xf numFmtId="176" fontId="7" fillId="3" borderId="0" xfId="0" applyNumberFormat="1" applyFont="1" applyFill="1" applyBorder="1" applyAlignment="1">
      <alignment horizontal="center" vertical="center" shrinkToFit="1"/>
    </xf>
    <xf numFmtId="176" fontId="7" fillId="3" borderId="0" xfId="0" applyNumberFormat="1" applyFont="1" applyFill="1" applyBorder="1" applyAlignment="1">
      <alignment horizontal="center" vertical="center" wrapText="1" shrinkToFit="1"/>
    </xf>
    <xf numFmtId="0" fontId="7" fillId="3" borderId="55" xfId="0" applyFont="1" applyFill="1" applyBorder="1" applyAlignment="1">
      <alignment vertical="center"/>
    </xf>
    <xf numFmtId="0" fontId="7" fillId="3" borderId="35" xfId="0" applyFont="1" applyFill="1" applyBorder="1" applyAlignment="1">
      <alignment horizontal="left" vertical="center"/>
    </xf>
    <xf numFmtId="0" fontId="7" fillId="3" borderId="81" xfId="0" applyFont="1" applyFill="1" applyBorder="1" applyAlignment="1">
      <alignment vertical="center"/>
    </xf>
    <xf numFmtId="176" fontId="7" fillId="3" borderId="114" xfId="0" applyNumberFormat="1" applyFont="1" applyFill="1" applyBorder="1" applyAlignment="1">
      <alignment horizontal="center" vertical="center" shrinkToFit="1"/>
    </xf>
    <xf numFmtId="176" fontId="7" fillId="3" borderId="61" xfId="0" applyNumberFormat="1" applyFont="1" applyFill="1" applyBorder="1" applyAlignment="1">
      <alignment horizontal="center" vertical="center" wrapText="1" shrinkToFit="1"/>
    </xf>
    <xf numFmtId="38" fontId="7" fillId="3" borderId="115" xfId="1" applyFont="1" applyFill="1" applyBorder="1" applyAlignment="1">
      <alignment horizontal="center" vertical="center" shrinkToFit="1"/>
    </xf>
    <xf numFmtId="0" fontId="7" fillId="3" borderId="82" xfId="0" applyFont="1" applyFill="1" applyBorder="1" applyAlignment="1">
      <alignment horizontal="left" vertical="center" wrapText="1"/>
    </xf>
    <xf numFmtId="38" fontId="7" fillId="3" borderId="116" xfId="1" applyFont="1" applyFill="1" applyBorder="1" applyAlignment="1">
      <alignment horizontal="center" vertical="center" shrinkToFit="1"/>
    </xf>
    <xf numFmtId="176" fontId="7" fillId="3" borderId="83" xfId="0" applyNumberFormat="1" applyFont="1" applyFill="1" applyBorder="1" applyAlignment="1">
      <alignment horizontal="center" vertical="center" shrinkToFit="1"/>
    </xf>
    <xf numFmtId="0" fontId="7" fillId="3" borderId="84" xfId="0" applyFont="1" applyFill="1" applyBorder="1" applyAlignment="1">
      <alignment horizontal="center" vertical="center"/>
    </xf>
    <xf numFmtId="0" fontId="7" fillId="3" borderId="85" xfId="0" applyFont="1" applyFill="1" applyBorder="1" applyAlignment="1">
      <alignment horizontal="left" vertical="center" wrapText="1"/>
    </xf>
    <xf numFmtId="176" fontId="7" fillId="3" borderId="86" xfId="0" applyNumberFormat="1" applyFont="1" applyFill="1" applyBorder="1" applyAlignment="1">
      <alignment horizontal="center" vertical="center" shrinkToFit="1"/>
    </xf>
    <xf numFmtId="0" fontId="7" fillId="3" borderId="87" xfId="0" applyFont="1" applyFill="1" applyBorder="1" applyAlignment="1">
      <alignment horizontal="center" vertical="center"/>
    </xf>
    <xf numFmtId="0" fontId="7" fillId="3" borderId="88" xfId="0" applyFont="1" applyFill="1" applyBorder="1" applyAlignment="1">
      <alignment horizontal="center" vertical="center"/>
    </xf>
    <xf numFmtId="0" fontId="0" fillId="3" borderId="29" xfId="0" applyFont="1" applyFill="1" applyBorder="1" applyAlignment="1">
      <alignment horizontal="left" vertical="center"/>
    </xf>
    <xf numFmtId="0" fontId="0" fillId="3" borderId="45" xfId="0" applyFont="1" applyFill="1" applyBorder="1" applyAlignment="1">
      <alignment horizontal="left"/>
    </xf>
    <xf numFmtId="176" fontId="7" fillId="3" borderId="65" xfId="0" applyNumberFormat="1" applyFont="1" applyFill="1" applyBorder="1" applyAlignment="1">
      <alignment horizontal="center" vertical="center" wrapText="1" shrinkToFit="1"/>
    </xf>
    <xf numFmtId="0" fontId="12" fillId="3" borderId="4" xfId="0" applyFont="1" applyFill="1" applyBorder="1" applyAlignment="1">
      <alignment horizontal="left" vertical="center"/>
    </xf>
    <xf numFmtId="0" fontId="12" fillId="3" borderId="4" xfId="0" applyFont="1" applyFill="1" applyBorder="1" applyAlignment="1">
      <alignment vertical="center" wrapText="1"/>
    </xf>
    <xf numFmtId="38" fontId="12" fillId="3" borderId="4" xfId="1" applyFont="1" applyFill="1" applyBorder="1" applyAlignment="1">
      <alignment horizontal="center" vertical="center" shrinkToFit="1"/>
    </xf>
    <xf numFmtId="176" fontId="12"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shrinkToFit="1"/>
    </xf>
    <xf numFmtId="176" fontId="7" fillId="3" borderId="48" xfId="0" applyNumberFormat="1" applyFont="1" applyFill="1" applyBorder="1" applyAlignment="1">
      <alignment horizontal="center" vertical="center" wrapText="1" shrinkToFit="1"/>
    </xf>
    <xf numFmtId="176" fontId="7" fillId="3" borderId="33" xfId="0" applyNumberFormat="1" applyFont="1" applyFill="1" applyBorder="1" applyAlignment="1">
      <alignment horizontal="center" vertical="center" shrinkToFit="1"/>
    </xf>
    <xf numFmtId="176" fontId="7" fillId="3" borderId="46" xfId="0" applyNumberFormat="1" applyFont="1" applyFill="1" applyBorder="1" applyAlignment="1">
      <alignment horizontal="center" vertical="center" wrapText="1" shrinkToFit="1"/>
    </xf>
    <xf numFmtId="0" fontId="23" fillId="3" borderId="4" xfId="0" applyFont="1" applyFill="1" applyBorder="1" applyAlignment="1">
      <alignment horizontal="left" vertical="center"/>
    </xf>
    <xf numFmtId="0" fontId="23" fillId="3" borderId="4" xfId="0" applyNumberFormat="1" applyFont="1" applyFill="1" applyBorder="1" applyAlignment="1">
      <alignment vertical="center" wrapText="1"/>
    </xf>
    <xf numFmtId="38" fontId="12" fillId="3" borderId="13" xfId="1" applyFont="1" applyFill="1" applyBorder="1" applyAlignment="1">
      <alignment horizontal="center" vertical="center" shrinkToFit="1"/>
    </xf>
    <xf numFmtId="0" fontId="7" fillId="3" borderId="55"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4" xfId="0" applyFont="1" applyFill="1" applyBorder="1" applyAlignment="1">
      <alignment vertical="center" wrapText="1"/>
    </xf>
    <xf numFmtId="176" fontId="7" fillId="3" borderId="89" xfId="0" applyNumberFormat="1" applyFont="1" applyFill="1" applyBorder="1" applyAlignment="1">
      <alignment horizontal="center" vertical="center" shrinkToFit="1"/>
    </xf>
    <xf numFmtId="176" fontId="7" fillId="3" borderId="45" xfId="0" applyNumberFormat="1" applyFont="1" applyFill="1" applyBorder="1" applyAlignment="1">
      <alignment horizontal="center" vertical="center" shrinkToFit="1"/>
    </xf>
    <xf numFmtId="49" fontId="7" fillId="3" borderId="35" xfId="0" applyNumberFormat="1" applyFont="1" applyFill="1" applyBorder="1" applyAlignment="1">
      <alignment horizontal="center" vertical="center" wrapText="1" shrinkToFit="1"/>
    </xf>
    <xf numFmtId="176" fontId="7" fillId="3" borderId="38" xfId="0" applyNumberFormat="1" applyFont="1" applyFill="1" applyBorder="1" applyAlignment="1">
      <alignment horizontal="center" vertical="center" wrapText="1" shrinkToFit="1"/>
    </xf>
    <xf numFmtId="38" fontId="7" fillId="3" borderId="62" xfId="1" applyFont="1" applyFill="1" applyBorder="1" applyAlignment="1">
      <alignment horizontal="center" vertical="center"/>
    </xf>
    <xf numFmtId="176" fontId="7" fillId="3" borderId="22" xfId="0" applyNumberFormat="1" applyFont="1" applyFill="1" applyBorder="1" applyAlignment="1">
      <alignment horizontal="center" vertical="center" wrapText="1" shrinkToFit="1"/>
    </xf>
    <xf numFmtId="0" fontId="24" fillId="3" borderId="82" xfId="0" applyFont="1" applyFill="1" applyBorder="1" applyAlignment="1">
      <alignment horizontal="left" vertical="center" wrapText="1"/>
    </xf>
    <xf numFmtId="176" fontId="7" fillId="3" borderId="117" xfId="0" applyNumberFormat="1" applyFont="1" applyFill="1" applyBorder="1" applyAlignment="1">
      <alignment horizontal="center" vertical="center" shrinkToFit="1"/>
    </xf>
    <xf numFmtId="176" fontId="7" fillId="3" borderId="118" xfId="0" applyNumberFormat="1" applyFont="1" applyFill="1" applyBorder="1" applyAlignment="1">
      <alignment horizontal="center" vertical="center" wrapText="1" shrinkToFit="1"/>
    </xf>
    <xf numFmtId="0" fontId="7" fillId="3" borderId="4"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7" fillId="3" borderId="91" xfId="1" applyFont="1" applyFill="1" applyBorder="1" applyAlignment="1">
      <alignment horizontal="center" vertical="center"/>
    </xf>
    <xf numFmtId="176" fontId="7" fillId="3" borderId="92" xfId="0" applyNumberFormat="1" applyFont="1" applyFill="1" applyBorder="1" applyAlignment="1">
      <alignment horizontal="center" vertical="center" wrapText="1" shrinkToFit="1"/>
    </xf>
    <xf numFmtId="38" fontId="7" fillId="3" borderId="78" xfId="1" applyFont="1" applyFill="1" applyBorder="1" applyAlignment="1">
      <alignment horizontal="center" vertical="center"/>
    </xf>
    <xf numFmtId="176" fontId="7" fillId="3" borderId="88" xfId="0" applyNumberFormat="1" applyFont="1" applyFill="1" applyBorder="1" applyAlignment="1">
      <alignment horizontal="center" vertical="center" shrinkToFit="1"/>
    </xf>
    <xf numFmtId="0" fontId="7" fillId="3" borderId="121" xfId="0" applyFont="1" applyFill="1" applyBorder="1" applyAlignment="1">
      <alignment horizontal="left" vertical="center" wrapText="1"/>
    </xf>
    <xf numFmtId="38" fontId="7" fillId="3" borderId="93" xfId="1" applyFont="1" applyFill="1" applyBorder="1" applyAlignment="1">
      <alignment horizontal="center" vertical="center" shrinkToFit="1"/>
    </xf>
    <xf numFmtId="38" fontId="7" fillId="3" borderId="94" xfId="1" applyFont="1" applyFill="1" applyBorder="1" applyAlignment="1">
      <alignment horizontal="center" vertical="center" shrinkToFit="1"/>
    </xf>
    <xf numFmtId="0" fontId="7" fillId="3" borderId="0" xfId="0" applyFont="1" applyFill="1" applyBorder="1" applyAlignment="1">
      <alignment horizontal="left" vertical="center" wrapText="1"/>
    </xf>
    <xf numFmtId="0" fontId="7" fillId="3" borderId="0" xfId="0" applyFont="1" applyFill="1" applyBorder="1" applyAlignment="1">
      <alignment vertical="center"/>
    </xf>
    <xf numFmtId="0" fontId="7" fillId="3" borderId="51" xfId="0" applyFont="1" applyFill="1" applyBorder="1" applyAlignment="1">
      <alignment horizontal="right" vertical="center"/>
    </xf>
    <xf numFmtId="0" fontId="7" fillId="3" borderId="39" xfId="0" applyFont="1" applyFill="1" applyBorder="1" applyAlignment="1">
      <alignment horizontal="left" vertical="center"/>
    </xf>
    <xf numFmtId="0" fontId="7" fillId="3" borderId="39" xfId="0" applyFont="1" applyFill="1" applyBorder="1" applyAlignment="1">
      <alignment vertical="center"/>
    </xf>
    <xf numFmtId="176" fontId="7" fillId="3" borderId="41" xfId="0" applyNumberFormat="1" applyFont="1" applyFill="1" applyBorder="1" applyAlignment="1">
      <alignment horizontal="center" vertical="center" shrinkToFit="1"/>
    </xf>
    <xf numFmtId="176" fontId="7" fillId="3" borderId="42" xfId="0" applyNumberFormat="1" applyFont="1" applyFill="1" applyBorder="1" applyAlignment="1">
      <alignment horizontal="center" vertical="center" wrapText="1" shrinkToFit="1"/>
    </xf>
    <xf numFmtId="38" fontId="0" fillId="4" borderId="12" xfId="1" applyFont="1" applyFill="1" applyBorder="1" applyAlignment="1">
      <alignment horizontal="center" vertical="center" wrapText="1"/>
    </xf>
    <xf numFmtId="0" fontId="21" fillId="2" borderId="108" xfId="0" applyFont="1" applyFill="1" applyBorder="1" applyAlignment="1">
      <alignment shrinkToFit="1"/>
    </xf>
    <xf numFmtId="0" fontId="5" fillId="0" borderId="0" xfId="0" applyFont="1" applyFill="1" applyBorder="1" applyAlignment="1">
      <alignment horizontal="left" vertical="center"/>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5" fillId="0" borderId="0" xfId="0" applyFont="1" applyFill="1" applyBorder="1" applyAlignment="1">
      <alignment horizontal="left" vertical="center"/>
    </xf>
    <xf numFmtId="0" fontId="7" fillId="0" borderId="6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5" fillId="0" borderId="23"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7" fillId="0" borderId="19" xfId="0" applyFont="1" applyFill="1" applyBorder="1" applyAlignment="1">
      <alignment vertical="center" wrapText="1"/>
    </xf>
    <xf numFmtId="0" fontId="7" fillId="0" borderId="28"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3" borderId="5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50" xfId="0" applyFont="1" applyFill="1" applyBorder="1" applyAlignment="1">
      <alignment horizontal="center" vertical="center" wrapText="1"/>
    </xf>
    <xf numFmtId="176" fontId="5" fillId="0" borderId="43" xfId="0" applyNumberFormat="1" applyFont="1" applyFill="1" applyBorder="1" applyAlignment="1">
      <alignment horizontal="center" vertical="center" shrinkToFit="1"/>
    </xf>
    <xf numFmtId="49" fontId="5" fillId="0" borderId="45" xfId="0" applyNumberFormat="1" applyFont="1" applyFill="1" applyBorder="1" applyAlignment="1">
      <alignment horizontal="center" vertical="center" wrapText="1" shrinkToFit="1"/>
    </xf>
    <xf numFmtId="49" fontId="7" fillId="0" borderId="38" xfId="0" applyNumberFormat="1" applyFont="1" applyFill="1" applyBorder="1" applyAlignment="1">
      <alignment horizontal="center" vertical="center" wrapText="1" shrinkToFit="1"/>
    </xf>
    <xf numFmtId="0" fontId="7" fillId="0" borderId="25" xfId="0" applyFont="1" applyFill="1" applyBorder="1" applyAlignment="1">
      <alignment horizontal="left" vertical="center" wrapText="1"/>
    </xf>
    <xf numFmtId="0" fontId="7" fillId="3" borderId="122" xfId="0" applyFont="1" applyFill="1" applyBorder="1" applyAlignment="1">
      <alignment vertical="center" wrapText="1"/>
    </xf>
    <xf numFmtId="49" fontId="7" fillId="3" borderId="123" xfId="0" applyNumberFormat="1" applyFont="1" applyFill="1" applyBorder="1" applyAlignment="1">
      <alignment horizontal="center" vertical="center" wrapText="1" shrinkToFit="1"/>
    </xf>
    <xf numFmtId="49" fontId="7" fillId="3" borderId="22" xfId="0" applyNumberFormat="1" applyFont="1" applyFill="1" applyBorder="1" applyAlignment="1">
      <alignment horizontal="center" vertical="center" wrapText="1" shrinkToFit="1"/>
    </xf>
    <xf numFmtId="0" fontId="7" fillId="3" borderId="75" xfId="0" applyFont="1" applyFill="1" applyBorder="1" applyAlignment="1">
      <alignment horizontal="left" vertical="center" shrinkToFit="1"/>
    </xf>
    <xf numFmtId="0" fontId="7" fillId="3" borderId="45" xfId="0" applyFont="1" applyFill="1" applyBorder="1" applyAlignment="1">
      <alignment vertical="center" wrapText="1"/>
    </xf>
    <xf numFmtId="0" fontId="7" fillId="3" borderId="121" xfId="0" applyFont="1" applyFill="1" applyBorder="1" applyAlignment="1">
      <alignment vertical="center" shrinkToFit="1"/>
    </xf>
    <xf numFmtId="38" fontId="21" fillId="5" borderId="126" xfId="1" applyFont="1" applyFill="1" applyBorder="1" applyAlignment="1">
      <alignment vertical="center"/>
    </xf>
    <xf numFmtId="38" fontId="21" fillId="5" borderId="30" xfId="1" applyFont="1" applyFill="1" applyBorder="1" applyAlignment="1">
      <alignment vertical="center"/>
    </xf>
    <xf numFmtId="38" fontId="18" fillId="4" borderId="0" xfId="1" applyFont="1" applyFill="1" applyBorder="1" applyAlignment="1">
      <alignment horizontal="center" vertical="center" wrapText="1"/>
    </xf>
    <xf numFmtId="38" fontId="0" fillId="4" borderId="21" xfId="1" applyFont="1" applyFill="1" applyBorder="1" applyAlignment="1">
      <alignment horizontal="center" vertical="center" wrapText="1"/>
    </xf>
    <xf numFmtId="38" fontId="0" fillId="4" borderId="28" xfId="1" applyFont="1" applyFill="1" applyBorder="1" applyAlignment="1">
      <alignment horizontal="center" vertical="center" wrapText="1"/>
    </xf>
    <xf numFmtId="176" fontId="5" fillId="0" borderId="62" xfId="0" applyNumberFormat="1" applyFont="1" applyFill="1" applyBorder="1" applyAlignment="1">
      <alignment horizontal="center" vertical="center" shrinkToFit="1"/>
    </xf>
    <xf numFmtId="0" fontId="7" fillId="0" borderId="23"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19" xfId="0" applyFont="1" applyFill="1" applyBorder="1" applyAlignment="1">
      <alignment horizontal="left" vertical="center" wrapText="1"/>
    </xf>
    <xf numFmtId="0" fontId="5" fillId="0" borderId="0" xfId="0" applyFont="1" applyFill="1" applyBorder="1" applyAlignment="1">
      <alignment horizontal="left" vertical="center"/>
    </xf>
    <xf numFmtId="38" fontId="1" fillId="4" borderId="24" xfId="1" applyFont="1" applyFill="1" applyBorder="1" applyAlignment="1">
      <alignment horizontal="center" vertical="center" wrapText="1"/>
    </xf>
    <xf numFmtId="38" fontId="5" fillId="2" borderId="17" xfId="1" applyFont="1" applyFill="1" applyBorder="1" applyAlignment="1">
      <alignment horizontal="right" vertical="center" shrinkToFit="1"/>
    </xf>
    <xf numFmtId="38" fontId="5" fillId="2" borderId="37" xfId="1" applyFont="1" applyFill="1" applyBorder="1" applyAlignment="1">
      <alignment horizontal="right"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18" xfId="0" applyNumberFormat="1" applyFont="1" applyFill="1" applyBorder="1" applyAlignment="1">
      <alignment vertical="center" wrapText="1"/>
    </xf>
    <xf numFmtId="176" fontId="7" fillId="3" borderId="34" xfId="0" applyNumberFormat="1" applyFont="1" applyFill="1" applyBorder="1" applyAlignment="1">
      <alignment horizontal="center" vertical="center" wrapText="1" shrinkToFit="1"/>
    </xf>
    <xf numFmtId="38" fontId="0" fillId="4" borderId="33" xfId="1" applyFont="1" applyFill="1" applyBorder="1" applyAlignment="1">
      <alignment horizontal="center" vertical="center" wrapText="1"/>
    </xf>
    <xf numFmtId="38" fontId="0" fillId="4" borderId="31" xfId="1" applyFont="1" applyFill="1" applyBorder="1" applyAlignment="1">
      <alignment horizontal="center" vertical="center" wrapText="1"/>
    </xf>
    <xf numFmtId="38" fontId="0" fillId="4" borderId="125" xfId="1" applyFont="1" applyFill="1" applyBorder="1" applyAlignment="1">
      <alignment horizontal="center" vertical="center" wrapText="1"/>
    </xf>
    <xf numFmtId="38" fontId="0" fillId="4" borderId="34" xfId="1" applyFont="1" applyFill="1" applyBorder="1" applyAlignment="1">
      <alignment horizontal="center" vertical="center" wrapText="1"/>
    </xf>
    <xf numFmtId="38" fontId="0" fillId="4" borderId="105" xfId="1" applyFont="1" applyFill="1" applyBorder="1" applyAlignment="1">
      <alignment horizontal="center" vertical="center" wrapText="1"/>
    </xf>
    <xf numFmtId="38" fontId="0" fillId="4" borderId="106"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127" xfId="1" applyFont="1" applyFill="1" applyBorder="1" applyAlignment="1">
      <alignment horizontal="center" vertical="center" wrapText="1"/>
    </xf>
    <xf numFmtId="38" fontId="0" fillId="4" borderId="35" xfId="1" applyFont="1" applyFill="1" applyBorder="1" applyAlignment="1">
      <alignment horizontal="center" vertical="center" wrapText="1"/>
    </xf>
    <xf numFmtId="38" fontId="0" fillId="4" borderId="32" xfId="1" applyFont="1" applyFill="1" applyBorder="1" applyAlignment="1">
      <alignment horizontal="center" vertical="center" wrapText="1"/>
    </xf>
    <xf numFmtId="38" fontId="19" fillId="4" borderId="16" xfId="1" applyFont="1" applyFill="1" applyBorder="1" applyAlignment="1">
      <alignment horizontal="center" vertical="center"/>
    </xf>
    <xf numFmtId="38" fontId="19" fillId="4" borderId="97" xfId="1" applyFont="1" applyFill="1" applyBorder="1" applyAlignment="1">
      <alignment horizontal="center" vertical="center"/>
    </xf>
    <xf numFmtId="38" fontId="0" fillId="4" borderId="27" xfId="1" applyFont="1" applyFill="1" applyBorder="1" applyAlignment="1">
      <alignment horizontal="center" vertical="center" wrapText="1"/>
    </xf>
    <xf numFmtId="38" fontId="25" fillId="4" borderId="101" xfId="1" applyFont="1" applyFill="1" applyBorder="1" applyAlignment="1">
      <alignment horizontal="center" vertical="center" wrapText="1"/>
    </xf>
    <xf numFmtId="38" fontId="20" fillId="4" borderId="27" xfId="1" applyFont="1" applyFill="1" applyBorder="1" applyAlignment="1">
      <alignment horizontal="center" vertical="center" wrapText="1"/>
    </xf>
    <xf numFmtId="38" fontId="0" fillId="4" borderId="124" xfId="1" applyFont="1" applyFill="1" applyBorder="1" applyAlignment="1">
      <alignment horizontal="center" vertical="center" wrapText="1"/>
    </xf>
    <xf numFmtId="38" fontId="5" fillId="2" borderId="32"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176" fontId="5" fillId="6" borderId="1" xfId="0" applyNumberFormat="1" applyFont="1" applyFill="1" applyBorder="1" applyAlignment="1">
      <alignment horizontal="center" vertical="center" shrinkToFit="1"/>
    </xf>
    <xf numFmtId="176" fontId="5" fillId="6" borderId="1" xfId="0" applyNumberFormat="1" applyFont="1" applyFill="1" applyBorder="1" applyAlignment="1">
      <alignment horizontal="center" vertical="center"/>
    </xf>
    <xf numFmtId="38" fontId="17" fillId="7" borderId="61" xfId="1" applyFont="1" applyFill="1" applyBorder="1" applyAlignment="1">
      <alignment horizontal="center" vertical="top"/>
    </xf>
    <xf numFmtId="38" fontId="21" fillId="7" borderId="42" xfId="1" applyFont="1" applyFill="1" applyBorder="1" applyAlignment="1">
      <alignment vertical="center"/>
    </xf>
    <xf numFmtId="38" fontId="17" fillId="7" borderId="107" xfId="1" applyFont="1" applyFill="1" applyBorder="1" applyAlignment="1">
      <alignment horizontal="center" vertical="top"/>
    </xf>
    <xf numFmtId="38" fontId="21" fillId="7" borderId="111" xfId="1" applyFont="1" applyFill="1" applyBorder="1" applyAlignment="1">
      <alignment vertical="center"/>
    </xf>
    <xf numFmtId="0" fontId="7" fillId="0" borderId="6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40"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59" xfId="0" applyFont="1" applyFill="1" applyBorder="1" applyAlignment="1">
      <alignment horizontal="left" vertical="top" wrapText="1"/>
    </xf>
    <xf numFmtId="0" fontId="7" fillId="0" borderId="62"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3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5" fillId="0" borderId="51" xfId="0" applyFont="1" applyFill="1" applyBorder="1" applyAlignment="1">
      <alignment horizontal="center" vertical="center"/>
    </xf>
    <xf numFmtId="0" fontId="5" fillId="0" borderId="39" xfId="0" applyFont="1" applyFill="1" applyBorder="1" applyAlignment="1">
      <alignment horizontal="center" vertical="center"/>
    </xf>
    <xf numFmtId="49" fontId="5" fillId="0" borderId="62" xfId="0" applyNumberFormat="1" applyFont="1" applyFill="1" applyBorder="1" applyAlignment="1">
      <alignment horizontal="center" vertical="center" wrapText="1" shrinkToFit="1"/>
    </xf>
    <xf numFmtId="49" fontId="5" fillId="0" borderId="21" xfId="0" applyNumberFormat="1" applyFont="1" applyFill="1" applyBorder="1" applyAlignment="1">
      <alignment horizontal="center" vertical="center" wrapText="1" shrinkToFit="1"/>
    </xf>
    <xf numFmtId="176" fontId="3" fillId="0" borderId="63" xfId="0" applyNumberFormat="1" applyFont="1" applyFill="1" applyBorder="1" applyAlignment="1">
      <alignment horizontal="center" vertical="center" wrapText="1" shrinkToFit="1"/>
    </xf>
    <xf numFmtId="176" fontId="3" fillId="0" borderId="14" xfId="0" applyNumberFormat="1" applyFont="1" applyFill="1" applyBorder="1" applyAlignment="1">
      <alignment horizontal="center" vertical="center" wrapText="1" shrinkToFit="1"/>
    </xf>
    <xf numFmtId="0" fontId="7" fillId="0" borderId="59" xfId="0" applyNumberFormat="1" applyFont="1" applyFill="1" applyBorder="1" applyAlignment="1">
      <alignment horizontal="left" vertical="center" wrapText="1"/>
    </xf>
    <xf numFmtId="0" fontId="7" fillId="0" borderId="58" xfId="0" applyNumberFormat="1" applyFont="1" applyFill="1" applyBorder="1" applyAlignment="1">
      <alignment horizontal="left" vertical="center" wrapText="1"/>
    </xf>
    <xf numFmtId="0" fontId="7" fillId="0" borderId="62"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0" borderId="29" xfId="0" applyFont="1" applyFill="1" applyBorder="1" applyAlignment="1">
      <alignment horizontal="center" vertical="center"/>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57" xfId="0" applyNumberFormat="1"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19" xfId="0" applyFont="1" applyFill="1" applyBorder="1" applyAlignment="1">
      <alignment horizontal="left" vertical="center" wrapText="1"/>
    </xf>
    <xf numFmtId="49" fontId="5" fillId="0" borderId="19" xfId="0" applyNumberFormat="1" applyFont="1" applyFill="1" applyBorder="1" applyAlignment="1">
      <alignment horizontal="center" vertical="center" wrapText="1" shrinkToFit="1"/>
    </xf>
    <xf numFmtId="0" fontId="3" fillId="0" borderId="64"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54" xfId="0" applyFont="1" applyFill="1" applyBorder="1" applyAlignment="1">
      <alignment horizontal="center" vertical="center" wrapText="1"/>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0" fontId="7" fillId="0" borderId="67" xfId="0" applyFont="1" applyFill="1" applyBorder="1" applyAlignment="1">
      <alignment horizontal="left" vertical="center"/>
    </xf>
    <xf numFmtId="0" fontId="3" fillId="0" borderId="50" xfId="0" applyFont="1" applyFill="1" applyBorder="1" applyAlignment="1">
      <alignment horizontal="left" vertical="center"/>
    </xf>
    <xf numFmtId="0" fontId="3" fillId="0" borderId="54" xfId="0" applyFont="1" applyFill="1" applyBorder="1" applyAlignment="1">
      <alignment horizontal="left" vertical="center"/>
    </xf>
    <xf numFmtId="0" fontId="7" fillId="0" borderId="68" xfId="0" applyFont="1" applyFill="1" applyBorder="1" applyAlignment="1">
      <alignment vertical="center" wrapText="1"/>
    </xf>
    <xf numFmtId="0" fontId="3" fillId="0" borderId="19" xfId="0" applyFont="1" applyFill="1" applyBorder="1" applyAlignment="1">
      <alignment vertical="center" wrapText="1"/>
    </xf>
    <xf numFmtId="0" fontId="3" fillId="0" borderId="21" xfId="0" applyFont="1" applyFill="1" applyBorder="1" applyAlignment="1">
      <alignment vertical="center" wrapText="1"/>
    </xf>
    <xf numFmtId="0" fontId="7"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18" xfId="0" applyFont="1" applyFill="1" applyBorder="1" applyAlignment="1">
      <alignment horizontal="left" vertical="center" wrapText="1"/>
    </xf>
    <xf numFmtId="57" fontId="3" fillId="0" borderId="0" xfId="0" applyNumberFormat="1" applyFont="1" applyFill="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7" fillId="2" borderId="16" xfId="0" applyNumberFormat="1" applyFont="1" applyFill="1" applyBorder="1" applyAlignment="1">
      <alignment horizontal="right" vertical="center" wrapText="1"/>
    </xf>
    <xf numFmtId="0" fontId="15" fillId="0" borderId="0" xfId="0" applyFont="1" applyFill="1" applyAlignment="1">
      <alignment horizontal="center" vertical="center" wrapText="1"/>
    </xf>
    <xf numFmtId="0" fontId="5" fillId="0" borderId="6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shrinkToFit="1"/>
    </xf>
    <xf numFmtId="0" fontId="13" fillId="0" borderId="55"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7" fillId="0" borderId="50"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21" xfId="0" applyNumberFormat="1" applyFont="1" applyFill="1" applyBorder="1" applyAlignment="1">
      <alignment horizontal="left" vertical="center" wrapText="1"/>
    </xf>
    <xf numFmtId="0" fontId="7" fillId="0" borderId="15" xfId="0" applyFont="1" applyFill="1" applyBorder="1" applyAlignment="1">
      <alignment horizontal="center" vertical="top" wrapText="1"/>
    </xf>
    <xf numFmtId="0" fontId="7" fillId="0" borderId="16" xfId="0" applyFont="1" applyFill="1" applyBorder="1" applyAlignment="1">
      <alignment horizontal="center" vertical="top" wrapText="1"/>
    </xf>
    <xf numFmtId="176" fontId="5" fillId="0" borderId="62" xfId="0" applyNumberFormat="1" applyFont="1" applyFill="1" applyBorder="1" applyAlignment="1">
      <alignment horizontal="center" vertical="center" wrapText="1" shrinkToFit="1"/>
    </xf>
    <xf numFmtId="176" fontId="5" fillId="0" borderId="21" xfId="0" applyNumberFormat="1" applyFont="1" applyFill="1" applyBorder="1" applyAlignment="1">
      <alignment horizontal="center" vertical="center" wrapText="1" shrinkToFit="1"/>
    </xf>
    <xf numFmtId="176" fontId="7" fillId="0" borderId="63" xfId="0" applyNumberFormat="1" applyFont="1" applyFill="1" applyBorder="1" applyAlignment="1">
      <alignment horizontal="center" vertical="center" wrapText="1" shrinkToFit="1"/>
    </xf>
    <xf numFmtId="176" fontId="7" fillId="0" borderId="14" xfId="0" applyNumberFormat="1" applyFont="1" applyFill="1" applyBorder="1" applyAlignment="1">
      <alignment horizontal="center" vertical="center" wrapText="1" shrinkToFit="1"/>
    </xf>
    <xf numFmtId="0" fontId="7" fillId="0" borderId="57" xfId="0" applyFont="1" applyFill="1" applyBorder="1" applyAlignment="1">
      <alignment horizontal="left" vertical="center"/>
    </xf>
    <xf numFmtId="0" fontId="7" fillId="0" borderId="50" xfId="0" applyFont="1" applyFill="1" applyBorder="1" applyAlignment="1">
      <alignment horizontal="left" vertical="center"/>
    </xf>
    <xf numFmtId="0" fontId="7" fillId="0" borderId="54" xfId="0" applyFont="1" applyFill="1" applyBorder="1" applyAlignment="1">
      <alignment horizontal="left" vertical="center"/>
    </xf>
    <xf numFmtId="176" fontId="5" fillId="0" borderId="23" xfId="0" applyNumberFormat="1" applyFont="1" applyFill="1" applyBorder="1" applyAlignment="1">
      <alignment horizontal="center" vertical="center" wrapText="1" shrinkToFit="1"/>
    </xf>
    <xf numFmtId="176" fontId="5" fillId="0" borderId="18" xfId="0" applyNumberFormat="1" applyFont="1" applyFill="1" applyBorder="1" applyAlignment="1">
      <alignment horizontal="center" vertical="center" shrinkToFit="1"/>
    </xf>
    <xf numFmtId="176" fontId="5" fillId="0" borderId="62"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5" fillId="0" borderId="21" xfId="0" applyNumberFormat="1" applyFont="1" applyFill="1" applyBorder="1" applyAlignment="1">
      <alignment horizontal="center" vertical="center" shrinkToFit="1"/>
    </xf>
    <xf numFmtId="176" fontId="7" fillId="0" borderId="64" xfId="0" applyNumberFormat="1" applyFont="1" applyFill="1" applyBorder="1" applyAlignment="1">
      <alignment horizontal="center" vertical="center" wrapText="1" shrinkToFit="1"/>
    </xf>
    <xf numFmtId="38" fontId="5" fillId="2" borderId="17" xfId="1" applyFont="1" applyFill="1" applyBorder="1" applyAlignment="1">
      <alignment horizontal="right" vertical="center" shrinkToFit="1"/>
    </xf>
    <xf numFmtId="0" fontId="7" fillId="0" borderId="57" xfId="0" applyFont="1" applyFill="1" applyBorder="1" applyAlignment="1">
      <alignment horizontal="center" vertical="center"/>
    </xf>
    <xf numFmtId="0" fontId="7" fillId="0" borderId="36"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6" xfId="0" applyFont="1" applyFill="1" applyBorder="1" applyAlignment="1">
      <alignment horizontal="left" vertical="center" wrapText="1"/>
    </xf>
    <xf numFmtId="176" fontId="5" fillId="0" borderId="45" xfId="0" applyNumberFormat="1" applyFont="1" applyFill="1" applyBorder="1" applyAlignment="1">
      <alignment horizontal="center" vertical="center" shrinkToFit="1"/>
    </xf>
    <xf numFmtId="176" fontId="3" fillId="0" borderId="38" xfId="0" applyNumberFormat="1" applyFont="1" applyFill="1" applyBorder="1" applyAlignment="1">
      <alignment horizontal="center" vertical="center" wrapText="1" shrinkToFit="1"/>
    </xf>
    <xf numFmtId="0" fontId="3" fillId="0" borderId="112" xfId="0" applyFont="1" applyFill="1" applyBorder="1" applyAlignment="1">
      <alignment horizontal="left" vertical="center"/>
    </xf>
    <xf numFmtId="0" fontId="3" fillId="0" borderId="113" xfId="0" applyFont="1" applyFill="1" applyBorder="1" applyAlignment="1">
      <alignment horizontal="left" vertical="center"/>
    </xf>
    <xf numFmtId="176" fontId="7" fillId="0" borderId="65" xfId="0" applyNumberFormat="1" applyFont="1" applyFill="1" applyBorder="1" applyAlignment="1">
      <alignment horizontal="center" vertical="center" wrapText="1" shrinkToFit="1"/>
    </xf>
    <xf numFmtId="176" fontId="7" fillId="0" borderId="47" xfId="0" applyNumberFormat="1" applyFont="1" applyFill="1" applyBorder="1" applyAlignment="1">
      <alignment horizontal="center" vertical="center" wrapText="1" shrinkToFit="1"/>
    </xf>
    <xf numFmtId="176" fontId="7" fillId="0" borderId="44" xfId="0" applyNumberFormat="1" applyFont="1" applyFill="1" applyBorder="1" applyAlignment="1">
      <alignment horizontal="center" vertical="center" wrapText="1" shrinkToFit="1"/>
    </xf>
    <xf numFmtId="0" fontId="3" fillId="0" borderId="36" xfId="0" applyFont="1" applyFill="1" applyBorder="1" applyAlignment="1">
      <alignment horizontal="left" vertical="center"/>
    </xf>
    <xf numFmtId="0" fontId="7" fillId="0" borderId="19" xfId="0" applyFont="1" applyFill="1" applyBorder="1" applyAlignment="1">
      <alignment vertical="center" wrapText="1"/>
    </xf>
    <xf numFmtId="0" fontId="3" fillId="0" borderId="45" xfId="0" applyFont="1" applyFill="1" applyBorder="1" applyAlignment="1">
      <alignment vertical="center" wrapText="1"/>
    </xf>
    <xf numFmtId="0" fontId="7" fillId="0" borderId="62" xfId="0" applyFont="1" applyFill="1" applyBorder="1" applyAlignment="1">
      <alignment vertical="center" wrapText="1"/>
    </xf>
    <xf numFmtId="0" fontId="3" fillId="0" borderId="19" xfId="0" applyFont="1" applyFill="1" applyBorder="1" applyAlignment="1">
      <alignment vertical="center"/>
    </xf>
    <xf numFmtId="0" fontId="3" fillId="0" borderId="21" xfId="0" applyFont="1" applyFill="1" applyBorder="1" applyAlignment="1">
      <alignment vertical="center"/>
    </xf>
    <xf numFmtId="0" fontId="7" fillId="0" borderId="18" xfId="0" applyFont="1" applyFill="1" applyBorder="1" applyAlignment="1">
      <alignment horizontal="left" vertical="center"/>
    </xf>
    <xf numFmtId="0" fontId="7" fillId="0" borderId="30" xfId="0" applyFont="1" applyFill="1" applyBorder="1" applyAlignment="1">
      <alignment horizontal="left" vertical="center"/>
    </xf>
    <xf numFmtId="0" fontId="7" fillId="0" borderId="30" xfId="0" applyFont="1" applyFill="1" applyBorder="1" applyAlignment="1">
      <alignment horizontal="left" vertical="center" wrapText="1"/>
    </xf>
    <xf numFmtId="38" fontId="5" fillId="2" borderId="37" xfId="1" applyFont="1" applyFill="1" applyBorder="1" applyAlignment="1">
      <alignment horizontal="right" vertical="center" shrinkToFit="1"/>
    </xf>
    <xf numFmtId="0" fontId="3" fillId="0" borderId="1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24" xfId="0" applyFont="1" applyFill="1" applyBorder="1" applyAlignment="1">
      <alignment horizontal="left" vertical="center" wrapText="1"/>
    </xf>
    <xf numFmtId="176" fontId="7" fillId="0" borderId="46" xfId="0" applyNumberFormat="1" applyFont="1" applyFill="1" applyBorder="1" applyAlignment="1">
      <alignment horizontal="center" vertical="center" wrapText="1" shrinkToFit="1"/>
    </xf>
    <xf numFmtId="176" fontId="5" fillId="0" borderId="40" xfId="0" applyNumberFormat="1" applyFont="1" applyFill="1" applyBorder="1" applyAlignment="1">
      <alignment horizontal="center" vertical="center" shrinkToFit="1"/>
    </xf>
    <xf numFmtId="176" fontId="5" fillId="0" borderId="41" xfId="0" applyNumberFormat="1" applyFont="1" applyFill="1" applyBorder="1" applyAlignment="1">
      <alignment horizontal="center" vertical="center" shrinkToFit="1"/>
    </xf>
    <xf numFmtId="176" fontId="5" fillId="0" borderId="56" xfId="0" applyNumberFormat="1" applyFont="1" applyFill="1" applyBorder="1" applyAlignment="1">
      <alignment horizontal="center" vertical="center"/>
    </xf>
    <xf numFmtId="0" fontId="5" fillId="0" borderId="30" xfId="0" applyFont="1" applyFill="1" applyBorder="1" applyAlignment="1">
      <alignment horizontal="center" vertical="center"/>
    </xf>
    <xf numFmtId="49" fontId="7" fillId="0" borderId="63" xfId="0" applyNumberFormat="1" applyFont="1" applyFill="1" applyBorder="1" applyAlignment="1">
      <alignment horizontal="center" vertical="center" wrapText="1" shrinkToFi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7" fillId="0" borderId="59" xfId="0" applyNumberFormat="1" applyFont="1" applyFill="1" applyBorder="1" applyAlignment="1">
      <alignment horizontal="center" vertical="center" wrapText="1"/>
    </xf>
    <xf numFmtId="0" fontId="7" fillId="0" borderId="62"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7" fillId="0" borderId="5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3" fillId="0" borderId="62" xfId="0" applyFont="1" applyFill="1" applyBorder="1" applyAlignment="1">
      <alignment horizontal="left" vertical="center" wrapText="1"/>
    </xf>
    <xf numFmtId="38" fontId="5" fillId="2" borderId="17" xfId="1" applyFont="1" applyFill="1" applyBorder="1" applyAlignment="1">
      <alignment horizontal="right" vertical="center"/>
    </xf>
    <xf numFmtId="0" fontId="5" fillId="0" borderId="19"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176" fontId="7" fillId="0" borderId="63" xfId="0" applyNumberFormat="1" applyFont="1" applyFill="1" applyBorder="1" applyAlignment="1">
      <alignment horizontal="left" vertical="center" wrapText="1" shrinkToFit="1"/>
    </xf>
    <xf numFmtId="176" fontId="7" fillId="0" borderId="14" xfId="0" applyNumberFormat="1" applyFont="1" applyFill="1" applyBorder="1" applyAlignment="1">
      <alignment horizontal="left" vertical="center" wrapText="1" shrinkToFit="1"/>
    </xf>
    <xf numFmtId="0" fontId="3" fillId="0" borderId="69"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8" fillId="0" borderId="69"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5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4" xfId="0" applyFont="1" applyFill="1" applyBorder="1" applyAlignment="1">
      <alignment horizontal="left" vertical="top" wrapText="1"/>
    </xf>
    <xf numFmtId="0" fontId="7" fillId="0" borderId="36"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6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46"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66" xfId="0" applyFont="1" applyFill="1" applyBorder="1" applyAlignment="1">
      <alignment horizontal="left" vertical="center" wrapText="1"/>
    </xf>
    <xf numFmtId="0" fontId="7" fillId="0" borderId="21" xfId="0" applyFont="1" applyFill="1" applyBorder="1" applyAlignment="1">
      <alignment horizontal="center" vertical="center" wrapText="1"/>
    </xf>
    <xf numFmtId="0" fontId="7" fillId="3" borderId="16"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51"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6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8"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57" xfId="0" applyFont="1" applyFill="1" applyBorder="1" applyAlignment="1">
      <alignment horizontal="center" vertical="center" wrapText="1"/>
    </xf>
    <xf numFmtId="0" fontId="7" fillId="3" borderId="58"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29" xfId="0" applyFont="1" applyFill="1" applyBorder="1" applyAlignment="1">
      <alignment horizontal="left" vertical="center" wrapText="1"/>
    </xf>
    <xf numFmtId="176" fontId="12" fillId="3" borderId="1" xfId="0" applyNumberFormat="1" applyFont="1" applyFill="1" applyBorder="1" applyAlignment="1">
      <alignment horizontal="center" vertical="center" shrinkToFit="1"/>
    </xf>
    <xf numFmtId="0" fontId="7" fillId="3" borderId="35" xfId="0" applyFont="1" applyFill="1" applyBorder="1" applyAlignment="1">
      <alignment horizontal="left" vertical="center" wrapText="1"/>
    </xf>
    <xf numFmtId="0" fontId="7" fillId="3" borderId="81" xfId="0" applyFont="1" applyFill="1" applyBorder="1" applyAlignment="1">
      <alignment horizontal="left" vertical="center" wrapText="1"/>
    </xf>
    <xf numFmtId="0" fontId="12" fillId="3" borderId="51" xfId="0" applyFont="1" applyFill="1" applyBorder="1" applyAlignment="1">
      <alignment horizontal="center" vertical="center"/>
    </xf>
    <xf numFmtId="0" fontId="12" fillId="3" borderId="39" xfId="0" applyFont="1" applyFill="1" applyBorder="1" applyAlignment="1">
      <alignment horizontal="center" vertical="center"/>
    </xf>
    <xf numFmtId="0" fontId="7" fillId="3" borderId="62"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36"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16" xfId="0" applyFont="1" applyFill="1" applyBorder="1" applyAlignment="1">
      <alignment horizontal="left" vertical="center" shrinkToFit="1"/>
    </xf>
    <xf numFmtId="0" fontId="7" fillId="3" borderId="80" xfId="0" applyFont="1" applyFill="1" applyBorder="1" applyAlignment="1">
      <alignment horizontal="left" vertical="center" shrinkToFit="1"/>
    </xf>
    <xf numFmtId="0" fontId="3" fillId="3" borderId="16" xfId="0" applyFont="1" applyFill="1" applyBorder="1" applyAlignment="1">
      <alignment horizontal="left" vertical="center" wrapText="1"/>
    </xf>
    <xf numFmtId="0" fontId="3" fillId="3" borderId="80" xfId="0" applyFont="1" applyFill="1" applyBorder="1" applyAlignment="1">
      <alignment horizontal="left" vertical="center" wrapText="1"/>
    </xf>
    <xf numFmtId="0" fontId="7" fillId="3" borderId="57"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62" xfId="0" applyNumberFormat="1" applyFont="1" applyFill="1" applyBorder="1" applyAlignment="1">
      <alignment horizontal="left" vertical="center" wrapText="1"/>
    </xf>
    <xf numFmtId="0" fontId="7" fillId="3" borderId="19" xfId="0" applyNumberFormat="1" applyFont="1" applyFill="1" applyBorder="1" applyAlignment="1">
      <alignment horizontal="left" vertical="center" wrapText="1"/>
    </xf>
    <xf numFmtId="0" fontId="12" fillId="3" borderId="0" xfId="0" applyFont="1" applyFill="1" applyAlignment="1">
      <alignment horizontal="center" vertical="center"/>
    </xf>
    <xf numFmtId="0" fontId="3" fillId="3" borderId="71" xfId="0" applyFont="1" applyFill="1" applyBorder="1" applyAlignment="1">
      <alignment horizontal="right" vertical="center" shrinkToFit="1"/>
    </xf>
    <xf numFmtId="0" fontId="3" fillId="3" borderId="72" xfId="0" applyFont="1" applyFill="1" applyBorder="1" applyAlignment="1">
      <alignment horizontal="right" vertical="center" shrinkToFit="1"/>
    </xf>
    <xf numFmtId="0" fontId="3" fillId="3" borderId="73" xfId="0" applyFont="1" applyFill="1" applyBorder="1" applyAlignment="1">
      <alignment horizontal="right" vertical="center" shrinkToFit="1"/>
    </xf>
    <xf numFmtId="0" fontId="7" fillId="3" borderId="50"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7" fillId="3" borderId="57" xfId="0" applyFont="1" applyFill="1" applyBorder="1" applyAlignment="1">
      <alignment horizontal="center" vertical="center"/>
    </xf>
    <xf numFmtId="38" fontId="1" fillId="4" borderId="16" xfId="1" applyFont="1" applyFill="1" applyBorder="1" applyAlignment="1">
      <alignment horizontal="center" vertical="center" wrapText="1"/>
    </xf>
    <xf numFmtId="38" fontId="1" fillId="4" borderId="24" xfId="1" applyFont="1" applyFill="1" applyBorder="1" applyAlignment="1">
      <alignment horizontal="center" vertical="center" wrapText="1"/>
    </xf>
    <xf numFmtId="38" fontId="0" fillId="4" borderId="119" xfId="1" applyFont="1" applyFill="1" applyBorder="1" applyAlignment="1">
      <alignment horizontal="center" vertical="center" wrapText="1"/>
    </xf>
    <xf numFmtId="38" fontId="1" fillId="4" borderId="120" xfId="1" applyFont="1" applyFill="1" applyBorder="1" applyAlignment="1">
      <alignment horizontal="center" vertical="center" wrapText="1"/>
    </xf>
    <xf numFmtId="38" fontId="0" fillId="4" borderId="15" xfId="1" applyFont="1" applyFill="1" applyBorder="1" applyAlignment="1">
      <alignment horizontal="center" vertical="center" wrapText="1"/>
    </xf>
    <xf numFmtId="38" fontId="1" fillId="4" borderId="49" xfId="1" applyFont="1" applyFill="1" applyBorder="1" applyAlignment="1">
      <alignment horizontal="center" vertical="center"/>
    </xf>
    <xf numFmtId="38" fontId="1" fillId="4" borderId="16" xfId="1" applyFont="1" applyFill="1" applyBorder="1" applyAlignment="1">
      <alignment horizontal="center" vertical="center"/>
    </xf>
    <xf numFmtId="38" fontId="1" fillId="4" borderId="24" xfId="1" applyFont="1" applyFill="1" applyBorder="1" applyAlignment="1">
      <alignment horizontal="center" vertical="center"/>
    </xf>
    <xf numFmtId="38" fontId="0" fillId="4" borderId="23" xfId="1" applyFont="1" applyFill="1" applyBorder="1" applyAlignment="1">
      <alignment horizontal="center" vertical="center" wrapText="1"/>
    </xf>
    <xf numFmtId="38" fontId="0" fillId="4" borderId="28" xfId="1" applyFont="1" applyFill="1" applyBorder="1" applyAlignment="1">
      <alignment horizontal="center" vertical="center" wrapText="1"/>
    </xf>
    <xf numFmtId="38" fontId="18" fillId="7" borderId="65" xfId="1" applyFont="1" applyFill="1" applyBorder="1" applyAlignment="1">
      <alignment horizontal="center" vertical="center"/>
    </xf>
    <xf numFmtId="38" fontId="18" fillId="7" borderId="44" xfId="1" applyFont="1" applyFill="1" applyBorder="1" applyAlignment="1">
      <alignment horizontal="center" vertical="center"/>
    </xf>
    <xf numFmtId="38" fontId="18" fillId="7" borderId="47" xfId="1" applyFont="1" applyFill="1" applyBorder="1" applyAlignment="1">
      <alignment horizontal="center" vertical="center"/>
    </xf>
    <xf numFmtId="38" fontId="1" fillId="4" borderId="15" xfId="1" applyFont="1" applyFill="1" applyBorder="1" applyAlignment="1">
      <alignment horizontal="center" vertical="center" wrapText="1"/>
    </xf>
    <xf numFmtId="38" fontId="1" fillId="4" borderId="97" xfId="1" applyFont="1" applyFill="1" applyBorder="1" applyAlignment="1">
      <alignment horizontal="center" vertical="center" wrapText="1"/>
    </xf>
    <xf numFmtId="38" fontId="1" fillId="4" borderId="28" xfId="1" applyFont="1" applyFill="1" applyBorder="1" applyAlignment="1">
      <alignment horizontal="center" vertical="center" wrapText="1"/>
    </xf>
    <xf numFmtId="0" fontId="17" fillId="0" borderId="95" xfId="0" applyFont="1" applyFill="1" applyBorder="1" applyAlignment="1">
      <alignment horizontal="center" vertical="center"/>
    </xf>
    <xf numFmtId="0" fontId="17" fillId="0" borderId="96" xfId="0" applyFont="1" applyFill="1" applyBorder="1" applyAlignment="1">
      <alignment horizontal="center" vertical="center"/>
    </xf>
    <xf numFmtId="0" fontId="17" fillId="0" borderId="109" xfId="0" applyFont="1" applyFill="1" applyBorder="1" applyAlignment="1">
      <alignment horizontal="center" vertical="center"/>
    </xf>
    <xf numFmtId="0" fontId="17" fillId="4" borderId="95" xfId="0" applyFont="1" applyFill="1" applyBorder="1" applyAlignment="1">
      <alignment horizontal="center" vertical="center" wrapText="1"/>
    </xf>
    <xf numFmtId="0" fontId="17" fillId="4" borderId="96" xfId="0" applyFont="1" applyFill="1" applyBorder="1" applyAlignment="1">
      <alignment horizontal="center" vertical="center" wrapText="1"/>
    </xf>
    <xf numFmtId="0" fontId="17" fillId="4" borderId="104" xfId="0" applyFont="1" applyFill="1" applyBorder="1" applyAlignment="1">
      <alignment horizontal="center" vertical="center" wrapText="1"/>
    </xf>
    <xf numFmtId="0" fontId="18" fillId="4" borderId="70"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7" xfId="0" applyFont="1" applyFill="1" applyBorder="1" applyAlignment="1">
      <alignment horizontal="center" vertical="center"/>
    </xf>
    <xf numFmtId="38" fontId="0" fillId="4" borderId="57" xfId="1" applyFont="1" applyFill="1" applyBorder="1" applyAlignment="1">
      <alignment horizontal="center" vertical="center" wrapText="1"/>
    </xf>
    <xf numFmtId="38" fontId="0" fillId="4" borderId="58" xfId="1" applyFont="1" applyFill="1" applyBorder="1" applyAlignment="1">
      <alignment horizontal="center" vertical="center" wrapText="1"/>
    </xf>
    <xf numFmtId="38" fontId="0" fillId="4" borderId="65" xfId="1" applyFont="1" applyFill="1" applyBorder="1" applyAlignment="1">
      <alignment horizontal="center" vertical="center" wrapText="1"/>
    </xf>
    <xf numFmtId="38" fontId="0" fillId="4" borderId="54" xfId="1" applyFont="1" applyFill="1" applyBorder="1" applyAlignment="1">
      <alignment horizontal="center" vertical="center" wrapText="1"/>
    </xf>
    <xf numFmtId="38" fontId="0" fillId="4" borderId="13" xfId="1" applyFont="1" applyFill="1" applyBorder="1" applyAlignment="1">
      <alignment horizontal="center" vertical="center" wrapText="1"/>
    </xf>
    <xf numFmtId="38" fontId="0" fillId="4" borderId="47" xfId="1" applyFont="1" applyFill="1" applyBorder="1" applyAlignment="1">
      <alignment horizontal="center" vertical="center" wrapText="1"/>
    </xf>
    <xf numFmtId="38" fontId="18" fillId="7" borderId="98" xfId="1" applyFont="1" applyFill="1" applyBorder="1" applyAlignment="1">
      <alignment horizontal="center" vertical="center"/>
    </xf>
    <xf numFmtId="38" fontId="18" fillId="7" borderId="100" xfId="1" applyFont="1" applyFill="1" applyBorder="1" applyAlignment="1">
      <alignment horizontal="center" vertical="center"/>
    </xf>
    <xf numFmtId="38" fontId="18" fillId="7" borderId="103" xfId="1" applyFont="1" applyFill="1" applyBorder="1" applyAlignment="1">
      <alignment horizontal="center" vertical="center"/>
    </xf>
    <xf numFmtId="38" fontId="0" fillId="4" borderId="49" xfId="1" applyFont="1" applyFill="1" applyBorder="1" applyAlignment="1">
      <alignment horizontal="center" vertical="center" wrapText="1"/>
    </xf>
    <xf numFmtId="38" fontId="0" fillId="4" borderId="24" xfId="1" applyFont="1" applyFill="1" applyBorder="1" applyAlignment="1">
      <alignment horizontal="center" vertical="center" wrapText="1"/>
    </xf>
    <xf numFmtId="38" fontId="1" fillId="4" borderId="15" xfId="1" applyFont="1" applyFill="1" applyBorder="1" applyAlignment="1">
      <alignment horizontal="center" vertical="center"/>
    </xf>
    <xf numFmtId="38" fontId="1" fillId="4" borderId="97" xfId="1" applyFont="1" applyFill="1" applyBorder="1" applyAlignment="1">
      <alignment horizontal="center" vertical="center"/>
    </xf>
    <xf numFmtId="38" fontId="0" fillId="4" borderId="18" xfId="1" applyFont="1" applyFill="1" applyBorder="1" applyAlignment="1">
      <alignment horizontal="center" vertical="center" wrapText="1"/>
    </xf>
    <xf numFmtId="38" fontId="0" fillId="4" borderId="62"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27" xfId="1" applyFont="1" applyFill="1" applyBorder="1" applyAlignment="1">
      <alignment horizontal="center" vertical="center" wrapText="1"/>
    </xf>
    <xf numFmtId="38" fontId="1" fillId="4" borderId="127" xfId="1" applyFont="1" applyFill="1" applyBorder="1" applyAlignment="1">
      <alignment horizontal="center" vertical="center" wrapText="1"/>
    </xf>
    <xf numFmtId="38" fontId="0" fillId="4" borderId="16" xfId="1" applyFont="1" applyFill="1" applyBorder="1" applyAlignment="1">
      <alignment horizontal="center" vertical="center"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9</xdr:row>
      <xdr:rowOff>26504</xdr:rowOff>
    </xdr:to>
    <xdr:sp macro="" textlink="">
      <xdr:nvSpPr>
        <xdr:cNvPr id="3" name="テキスト ボックス 2"/>
        <xdr:cNvSpPr txBox="1"/>
      </xdr:nvSpPr>
      <xdr:spPr>
        <a:xfrm>
          <a:off x="7315200" y="331304"/>
          <a:ext cx="1353108" cy="1186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endParaRPr kumimoji="1" lang="en-US" altLang="ja-JP" sz="1100"/>
        </a:p>
        <a:p>
          <a:endParaRPr kumimoji="1" lang="en-US" altLang="ja-JP" sz="1100"/>
        </a:p>
        <a:p>
          <a:r>
            <a:rPr kumimoji="1" lang="ja-JP" altLang="en-US" sz="1100"/>
            <a:t>ダブルクリックするワード入力ができるようになります。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678180</xdr:colOff>
          <xdr:row>0</xdr:row>
          <xdr:rowOff>38100</xdr:rowOff>
        </xdr:from>
        <xdr:to>
          <xdr:col>10</xdr:col>
          <xdr:colOff>175260</xdr:colOff>
          <xdr:row>57</xdr:row>
          <xdr:rowOff>30480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52</xdr:row>
      <xdr:rowOff>609600</xdr:rowOff>
    </xdr:from>
    <xdr:to>
      <xdr:col>4</xdr:col>
      <xdr:colOff>251460</xdr:colOff>
      <xdr:row>52</xdr:row>
      <xdr:rowOff>609600</xdr:rowOff>
    </xdr:to>
    <xdr:sp macro="" textlink="">
      <xdr:nvSpPr>
        <xdr:cNvPr id="91" name="Line 2"/>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52</xdr:row>
      <xdr:rowOff>704850</xdr:rowOff>
    </xdr:from>
    <xdr:to>
      <xdr:col>5</xdr:col>
      <xdr:colOff>3013825</xdr:colOff>
      <xdr:row>52</xdr:row>
      <xdr:rowOff>1143216</xdr:rowOff>
    </xdr:to>
    <xdr:sp macro="" textlink="">
      <xdr:nvSpPr>
        <xdr:cNvPr id="92" name="Text Box 3"/>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52</xdr:row>
      <xdr:rowOff>423317</xdr:rowOff>
    </xdr:from>
    <xdr:to>
      <xdr:col>5</xdr:col>
      <xdr:colOff>495760</xdr:colOff>
      <xdr:row>52</xdr:row>
      <xdr:rowOff>838916</xdr:rowOff>
    </xdr:to>
    <xdr:sp macro="" textlink="">
      <xdr:nvSpPr>
        <xdr:cNvPr id="93" name="Text Box 4"/>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52</xdr:row>
      <xdr:rowOff>76200</xdr:rowOff>
    </xdr:from>
    <xdr:to>
      <xdr:col>5</xdr:col>
      <xdr:colOff>3013826</xdr:colOff>
      <xdr:row>52</xdr:row>
      <xdr:rowOff>598413</xdr:rowOff>
    </xdr:to>
    <xdr:sp macro="" textlink="">
      <xdr:nvSpPr>
        <xdr:cNvPr id="94" name="Text Box 5"/>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52</xdr:row>
      <xdr:rowOff>647700</xdr:rowOff>
    </xdr:from>
    <xdr:to>
      <xdr:col>5</xdr:col>
      <xdr:colOff>3063240</xdr:colOff>
      <xdr:row>52</xdr:row>
      <xdr:rowOff>647700</xdr:rowOff>
    </xdr:to>
    <xdr:sp macro="" textlink="">
      <xdr:nvSpPr>
        <xdr:cNvPr id="95" name="Line 28"/>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1118505</xdr:colOff>
      <xdr:row>96</xdr:row>
      <xdr:rowOff>171610</xdr:rowOff>
    </xdr:from>
    <xdr:to>
      <xdr:col>5</xdr:col>
      <xdr:colOff>2407790</xdr:colOff>
      <xdr:row>96</xdr:row>
      <xdr:rowOff>423610</xdr:rowOff>
    </xdr:to>
    <xdr:sp macro="" textlink="">
      <xdr:nvSpPr>
        <xdr:cNvPr id="112" name="正方形/長方形 111"/>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96</xdr:row>
      <xdr:rowOff>597807</xdr:rowOff>
    </xdr:from>
    <xdr:to>
      <xdr:col>5</xdr:col>
      <xdr:colOff>2407788</xdr:colOff>
      <xdr:row>96</xdr:row>
      <xdr:rowOff>849807</xdr:rowOff>
    </xdr:to>
    <xdr:sp macro="" textlink="">
      <xdr:nvSpPr>
        <xdr:cNvPr id="113" name="正方形/長方形 112"/>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96</xdr:row>
      <xdr:rowOff>519950</xdr:rowOff>
    </xdr:from>
    <xdr:to>
      <xdr:col>5</xdr:col>
      <xdr:colOff>2560785</xdr:colOff>
      <xdr:row>96</xdr:row>
      <xdr:rowOff>524469</xdr:rowOff>
    </xdr:to>
    <xdr:cxnSp macro="">
      <xdr:nvCxnSpPr>
        <xdr:cNvPr id="114" name="直線コネクタ 113"/>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96</xdr:row>
      <xdr:rowOff>396293</xdr:rowOff>
    </xdr:from>
    <xdr:to>
      <xdr:col>5</xdr:col>
      <xdr:colOff>895573</xdr:colOff>
      <xdr:row>96</xdr:row>
      <xdr:rowOff>640936</xdr:rowOff>
    </xdr:to>
    <xdr:sp macro="" textlink="">
      <xdr:nvSpPr>
        <xdr:cNvPr id="115" name="正方形/長方形 114"/>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1157330</xdr:colOff>
      <xdr:row>24</xdr:row>
      <xdr:rowOff>186690</xdr:rowOff>
    </xdr:from>
    <xdr:to>
      <xdr:col>5</xdr:col>
      <xdr:colOff>2446615</xdr:colOff>
      <xdr:row>24</xdr:row>
      <xdr:rowOff>438690</xdr:rowOff>
    </xdr:to>
    <xdr:sp macro="" textlink="">
      <xdr:nvSpPr>
        <xdr:cNvPr id="33" name="正方形/長方形 32"/>
        <xdr:cNvSpPr/>
      </xdr:nvSpPr>
      <xdr:spPr>
        <a:xfrm>
          <a:off x="5432150" y="110299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34" name="正方形/長方形 33"/>
        <xdr:cNvSpPr/>
      </xdr:nvSpPr>
      <xdr:spPr>
        <a:xfrm>
          <a:off x="5666004" y="86377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487680</xdr:rowOff>
    </xdr:from>
    <xdr:to>
      <xdr:col>5</xdr:col>
      <xdr:colOff>2621280</xdr:colOff>
      <xdr:row>24</xdr:row>
      <xdr:rowOff>495846</xdr:rowOff>
    </xdr:to>
    <xdr:cxnSp macro="">
      <xdr:nvCxnSpPr>
        <xdr:cNvPr id="35" name="直線コネクタ 34"/>
        <xdr:cNvCxnSpPr/>
      </xdr:nvCxnSpPr>
      <xdr:spPr>
        <a:xfrm flipV="1">
          <a:off x="5303520" y="11330940"/>
          <a:ext cx="1592580" cy="816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36" name="正方形/長方形 35"/>
        <xdr:cNvSpPr/>
      </xdr:nvSpPr>
      <xdr:spPr>
        <a:xfrm>
          <a:off x="4514246" y="84528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37" name="正方形/長方形 36"/>
        <xdr:cNvSpPr/>
      </xdr:nvSpPr>
      <xdr:spPr>
        <a:xfrm>
          <a:off x="5646145" y="115081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38" name="正方形/長方形 37"/>
        <xdr:cNvSpPr/>
      </xdr:nvSpPr>
      <xdr:spPr>
        <a:xfrm>
          <a:off x="5662931" y="118764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39" name="直線コネクタ 38"/>
        <xdr:cNvCxnSpPr/>
      </xdr:nvCxnSpPr>
      <xdr:spPr>
        <a:xfrm flipV="1">
          <a:off x="5571124" y="118192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40" name="正方形/長方形 39"/>
        <xdr:cNvSpPr/>
      </xdr:nvSpPr>
      <xdr:spPr>
        <a:xfrm>
          <a:off x="4513798" y="116859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1022883</xdr:colOff>
      <xdr:row>30</xdr:row>
      <xdr:rowOff>326833</xdr:rowOff>
    </xdr:from>
    <xdr:to>
      <xdr:col>5</xdr:col>
      <xdr:colOff>2312686</xdr:colOff>
      <xdr:row>30</xdr:row>
      <xdr:rowOff>578107</xdr:rowOff>
    </xdr:to>
    <xdr:sp macro="" textlink="">
      <xdr:nvSpPr>
        <xdr:cNvPr id="41" name="正方形/長方形 40"/>
        <xdr:cNvSpPr/>
      </xdr:nvSpPr>
      <xdr:spPr>
        <a:xfrm>
          <a:off x="5300969" y="16840462"/>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78368</xdr:rowOff>
    </xdr:from>
    <xdr:to>
      <xdr:col>5</xdr:col>
      <xdr:colOff>2312433</xdr:colOff>
      <xdr:row>31</xdr:row>
      <xdr:rowOff>330368</xdr:rowOff>
    </xdr:to>
    <xdr:sp macro="" textlink="">
      <xdr:nvSpPr>
        <xdr:cNvPr id="42" name="正方形/長方形 41"/>
        <xdr:cNvSpPr/>
      </xdr:nvSpPr>
      <xdr:spPr>
        <a:xfrm>
          <a:off x="5301234" y="17266911"/>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154655</xdr:rowOff>
    </xdr:from>
    <xdr:to>
      <xdr:col>5</xdr:col>
      <xdr:colOff>990053</xdr:colOff>
      <xdr:row>31</xdr:row>
      <xdr:rowOff>434340</xdr:rowOff>
    </xdr:to>
    <xdr:sp macro="" textlink="">
      <xdr:nvSpPr>
        <xdr:cNvPr id="43" name="正方形/長方形 42"/>
        <xdr:cNvSpPr/>
      </xdr:nvSpPr>
      <xdr:spPr>
        <a:xfrm>
          <a:off x="4523568" y="13809695"/>
          <a:ext cx="969905" cy="106454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30</xdr:row>
      <xdr:rowOff>664925</xdr:rowOff>
    </xdr:from>
    <xdr:to>
      <xdr:col>5</xdr:col>
      <xdr:colOff>2394077</xdr:colOff>
      <xdr:row>30</xdr:row>
      <xdr:rowOff>669688</xdr:rowOff>
    </xdr:to>
    <xdr:cxnSp macro="">
      <xdr:nvCxnSpPr>
        <xdr:cNvPr id="44" name="直線コネクタ 43"/>
        <xdr:cNvCxnSpPr/>
      </xdr:nvCxnSpPr>
      <xdr:spPr>
        <a:xfrm flipV="1">
          <a:off x="5437231" y="1431996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57351</xdr:colOff>
      <xdr:row>33</xdr:row>
      <xdr:rowOff>812665</xdr:rowOff>
    </xdr:from>
    <xdr:to>
      <xdr:col>5</xdr:col>
      <xdr:colOff>1027256</xdr:colOff>
      <xdr:row>34</xdr:row>
      <xdr:rowOff>924710</xdr:rowOff>
    </xdr:to>
    <xdr:sp macro="" textlink="">
      <xdr:nvSpPr>
        <xdr:cNvPr id="45" name="正方形/長方形 44"/>
        <xdr:cNvSpPr/>
      </xdr:nvSpPr>
      <xdr:spPr>
        <a:xfrm>
          <a:off x="4560771" y="16913725"/>
          <a:ext cx="969905" cy="89690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1123735</xdr:colOff>
      <xdr:row>34</xdr:row>
      <xdr:rowOff>41691</xdr:rowOff>
    </xdr:from>
    <xdr:to>
      <xdr:col>5</xdr:col>
      <xdr:colOff>2413538</xdr:colOff>
      <xdr:row>34</xdr:row>
      <xdr:rowOff>292965</xdr:rowOff>
    </xdr:to>
    <xdr:sp macro="" textlink="">
      <xdr:nvSpPr>
        <xdr:cNvPr id="46" name="正方形/長方形 45"/>
        <xdr:cNvSpPr/>
      </xdr:nvSpPr>
      <xdr:spPr>
        <a:xfrm>
          <a:off x="5398555" y="19526031"/>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1124000</xdr:colOff>
      <xdr:row>34</xdr:row>
      <xdr:rowOff>479794</xdr:rowOff>
    </xdr:from>
    <xdr:to>
      <xdr:col>5</xdr:col>
      <xdr:colOff>2413285</xdr:colOff>
      <xdr:row>34</xdr:row>
      <xdr:rowOff>731794</xdr:rowOff>
    </xdr:to>
    <xdr:sp macro="" textlink="">
      <xdr:nvSpPr>
        <xdr:cNvPr id="47" name="正方形/長方形 46"/>
        <xdr:cNvSpPr/>
      </xdr:nvSpPr>
      <xdr:spPr>
        <a:xfrm>
          <a:off x="5398820" y="19964134"/>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施設数</a:t>
          </a:r>
        </a:p>
      </xdr:txBody>
    </xdr:sp>
    <xdr:clientData/>
  </xdr:twoCellAnchor>
  <xdr:twoCellAnchor>
    <xdr:from>
      <xdr:col>5</xdr:col>
      <xdr:colOff>971911</xdr:colOff>
      <xdr:row>34</xdr:row>
      <xdr:rowOff>392847</xdr:rowOff>
    </xdr:from>
    <xdr:to>
      <xdr:col>5</xdr:col>
      <xdr:colOff>2432177</xdr:colOff>
      <xdr:row>34</xdr:row>
      <xdr:rowOff>397610</xdr:rowOff>
    </xdr:to>
    <xdr:cxnSp macro="">
      <xdr:nvCxnSpPr>
        <xdr:cNvPr id="48" name="直線コネクタ 47"/>
        <xdr:cNvCxnSpPr/>
      </xdr:nvCxnSpPr>
      <xdr:spPr>
        <a:xfrm flipV="1">
          <a:off x="5475331" y="17347347"/>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61</xdr:row>
      <xdr:rowOff>396293</xdr:rowOff>
    </xdr:from>
    <xdr:to>
      <xdr:col>5</xdr:col>
      <xdr:colOff>895573</xdr:colOff>
      <xdr:row>61</xdr:row>
      <xdr:rowOff>640936</xdr:rowOff>
    </xdr:to>
    <xdr:sp macro="" textlink="">
      <xdr:nvSpPr>
        <xdr:cNvPr id="50" name="正方形/長方形 49"/>
        <xdr:cNvSpPr/>
      </xdr:nvSpPr>
      <xdr:spPr>
        <a:xfrm>
          <a:off x="4358940" y="63968864"/>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endParaRPr>
        </a:p>
      </xdr:txBody>
    </xdr:sp>
    <xdr:clientData/>
  </xdr:twoCellAnchor>
  <xdr:twoCellAnchor>
    <xdr:from>
      <xdr:col>5</xdr:col>
      <xdr:colOff>1129238</xdr:colOff>
      <xdr:row>61</xdr:row>
      <xdr:rowOff>814786</xdr:rowOff>
    </xdr:from>
    <xdr:to>
      <xdr:col>5</xdr:col>
      <xdr:colOff>2418523</xdr:colOff>
      <xdr:row>62</xdr:row>
      <xdr:rowOff>240392</xdr:rowOff>
    </xdr:to>
    <xdr:sp macro="" textlink="">
      <xdr:nvSpPr>
        <xdr:cNvPr id="59" name="正方形/長方形 58"/>
        <xdr:cNvSpPr/>
      </xdr:nvSpPr>
      <xdr:spPr>
        <a:xfrm>
          <a:off x="5497323" y="4076075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1129235</xdr:colOff>
      <xdr:row>62</xdr:row>
      <xdr:rowOff>403550</xdr:rowOff>
    </xdr:from>
    <xdr:to>
      <xdr:col>5</xdr:col>
      <xdr:colOff>2418520</xdr:colOff>
      <xdr:row>62</xdr:row>
      <xdr:rowOff>625070</xdr:rowOff>
    </xdr:to>
    <xdr:sp macro="" textlink="">
      <xdr:nvSpPr>
        <xdr:cNvPr id="60" name="正方形/長方形 59"/>
        <xdr:cNvSpPr/>
      </xdr:nvSpPr>
      <xdr:spPr>
        <a:xfrm>
          <a:off x="5497320" y="41175916"/>
          <a:ext cx="1289285" cy="22152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業務用厨房施設</a:t>
          </a:r>
        </a:p>
      </xdr:txBody>
    </xdr:sp>
    <xdr:clientData/>
  </xdr:twoCellAnchor>
  <xdr:twoCellAnchor>
    <xdr:from>
      <xdr:col>5</xdr:col>
      <xdr:colOff>1018081</xdr:colOff>
      <xdr:row>62</xdr:row>
      <xdr:rowOff>314808</xdr:rowOff>
    </xdr:from>
    <xdr:to>
      <xdr:col>5</xdr:col>
      <xdr:colOff>2625946</xdr:colOff>
      <xdr:row>62</xdr:row>
      <xdr:rowOff>319327</xdr:rowOff>
    </xdr:to>
    <xdr:cxnSp macro="">
      <xdr:nvCxnSpPr>
        <xdr:cNvPr id="61" name="直線コネクタ 60"/>
        <xdr:cNvCxnSpPr/>
      </xdr:nvCxnSpPr>
      <xdr:spPr>
        <a:xfrm flipV="1">
          <a:off x="5386166" y="41087174"/>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211022</xdr:colOff>
      <xdr:row>62</xdr:row>
      <xdr:rowOff>212769</xdr:rowOff>
    </xdr:from>
    <xdr:to>
      <xdr:col>5</xdr:col>
      <xdr:colOff>1025741</xdr:colOff>
      <xdr:row>62</xdr:row>
      <xdr:rowOff>457412</xdr:rowOff>
    </xdr:to>
    <xdr:sp macro="" textlink="">
      <xdr:nvSpPr>
        <xdr:cNvPr id="62" name="正方形/長方形 61"/>
        <xdr:cNvSpPr/>
      </xdr:nvSpPr>
      <xdr:spPr>
        <a:xfrm>
          <a:off x="4579107" y="40985135"/>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zoomScaleNormal="100" zoomScaleSheetLayoutView="100" workbookViewId="0">
      <selection activeCell="M15" sqref="M15"/>
    </sheetView>
  </sheetViews>
  <sheetFormatPr defaultRowHeight="13.2" x14ac:dyDescent="0.2"/>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678180</xdr:colOff>
                <xdr:row>0</xdr:row>
                <xdr:rowOff>38100</xdr:rowOff>
              </from>
              <to>
                <xdr:col>10</xdr:col>
                <xdr:colOff>175260</xdr:colOff>
                <xdr:row>57</xdr:row>
                <xdr:rowOff>30480</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25"/>
  <sheetViews>
    <sheetView showGridLines="0" tabSelected="1" zoomScale="70" zoomScaleNormal="70" zoomScaleSheetLayoutView="70" zoomScalePageLayoutView="71" workbookViewId="0">
      <selection activeCell="L1" sqref="L1"/>
    </sheetView>
  </sheetViews>
  <sheetFormatPr defaultColWidth="9" defaultRowHeight="5.7" customHeight="1" x14ac:dyDescent="0.2"/>
  <cols>
    <col min="1" max="1" width="1.77734375" style="1" customWidth="1"/>
    <col min="2" max="2" width="3" style="143" customWidth="1"/>
    <col min="3" max="3" width="15.33203125" style="10" customWidth="1"/>
    <col min="4" max="4" width="37.88671875" style="1" customWidth="1"/>
    <col min="5" max="5" width="4.33203125" style="2" customWidth="1"/>
    <col min="6" max="6" width="45.21875" style="3" customWidth="1"/>
    <col min="7" max="7" width="10.21875" style="4" customWidth="1"/>
    <col min="8" max="8" width="4.88671875" style="5" customWidth="1"/>
    <col min="9" max="9" width="4.88671875" style="6" customWidth="1"/>
    <col min="10" max="10" width="12.21875" style="7" customWidth="1"/>
    <col min="11" max="11" width="1.6640625" style="7" customWidth="1"/>
    <col min="12" max="12" width="2.6640625" style="234" customWidth="1"/>
    <col min="13" max="13" width="9.77734375" style="1" customWidth="1"/>
    <col min="14" max="16384" width="9" style="1"/>
  </cols>
  <sheetData>
    <row r="1" spans="2:14" ht="30" customHeight="1" x14ac:dyDescent="0.2"/>
    <row r="2" spans="2:14" ht="30" customHeight="1" x14ac:dyDescent="0.2"/>
    <row r="3" spans="2:14" ht="30" customHeight="1" x14ac:dyDescent="0.2"/>
    <row r="4" spans="2:14" ht="15" customHeight="1" x14ac:dyDescent="0.2">
      <c r="B4" s="517"/>
      <c r="C4" s="517"/>
    </row>
    <row r="5" spans="2:14" ht="41.25" customHeight="1" x14ac:dyDescent="0.2">
      <c r="B5" s="8" t="s">
        <v>43</v>
      </c>
      <c r="C5" s="9"/>
      <c r="F5" s="226" t="s">
        <v>167</v>
      </c>
      <c r="G5" s="518"/>
      <c r="H5" s="518"/>
      <c r="I5" s="518"/>
      <c r="J5" s="518"/>
      <c r="K5" s="237"/>
    </row>
    <row r="6" spans="2:14" ht="28.5" customHeight="1" x14ac:dyDescent="0.2">
      <c r="B6" s="8"/>
      <c r="C6" s="9"/>
      <c r="F6" s="229" t="s">
        <v>122</v>
      </c>
      <c r="G6" s="519"/>
      <c r="H6" s="519"/>
      <c r="I6" s="519"/>
      <c r="J6" s="519"/>
      <c r="K6" s="237"/>
    </row>
    <row r="7" spans="2:14" ht="28.5" customHeight="1" x14ac:dyDescent="0.2">
      <c r="B7" s="8"/>
      <c r="C7" s="9"/>
      <c r="F7" s="229" t="s">
        <v>123</v>
      </c>
      <c r="G7" s="520"/>
      <c r="H7" s="520"/>
      <c r="I7" s="520"/>
      <c r="J7" s="520"/>
      <c r="K7" s="237"/>
    </row>
    <row r="8" spans="2:14" ht="42.75" customHeight="1" x14ac:dyDescent="0.2">
      <c r="B8" s="521" t="s">
        <v>112</v>
      </c>
      <c r="C8" s="521"/>
      <c r="D8" s="521"/>
      <c r="E8" s="521"/>
      <c r="F8" s="521"/>
      <c r="G8" s="521"/>
      <c r="H8" s="521"/>
      <c r="I8" s="521"/>
      <c r="J8" s="521"/>
      <c r="K8" s="161"/>
      <c r="L8" s="162"/>
      <c r="M8" s="163"/>
      <c r="N8" s="151"/>
    </row>
    <row r="9" spans="2:14" ht="22.5" customHeight="1" x14ac:dyDescent="0.2">
      <c r="B9" s="152" t="s">
        <v>0</v>
      </c>
    </row>
    <row r="10" spans="2:14" ht="20.25" customHeight="1" x14ac:dyDescent="0.2">
      <c r="B10" s="153" t="s">
        <v>72</v>
      </c>
      <c r="C10" s="154"/>
      <c r="D10" s="12"/>
      <c r="E10" s="3"/>
      <c r="F10" s="4"/>
      <c r="H10" s="6"/>
      <c r="I10" s="7"/>
      <c r="J10" s="1"/>
      <c r="K10" s="13"/>
    </row>
    <row r="11" spans="2:14" ht="20.25" customHeight="1" thickBot="1" x14ac:dyDescent="0.25">
      <c r="B11" s="153" t="s">
        <v>83</v>
      </c>
      <c r="C11" s="154"/>
      <c r="D11" s="12"/>
      <c r="E11" s="3"/>
      <c r="F11" s="4"/>
      <c r="H11" s="6"/>
      <c r="I11" s="7"/>
      <c r="J11" s="1"/>
      <c r="K11" s="13"/>
    </row>
    <row r="12" spans="2:14" s="17" customFormat="1" ht="37.5" customHeight="1" thickBot="1" x14ac:dyDescent="0.25">
      <c r="B12" s="522" t="s">
        <v>17</v>
      </c>
      <c r="C12" s="523"/>
      <c r="D12" s="245" t="s">
        <v>2</v>
      </c>
      <c r="E12" s="524" t="s">
        <v>6</v>
      </c>
      <c r="F12" s="524"/>
      <c r="G12" s="14" t="s">
        <v>102</v>
      </c>
      <c r="H12" s="525" t="s">
        <v>7</v>
      </c>
      <c r="I12" s="525"/>
      <c r="J12" s="15" t="s">
        <v>3</v>
      </c>
      <c r="K12" s="16"/>
      <c r="L12" s="234"/>
    </row>
    <row r="13" spans="2:14" s="17" customFormat="1" ht="24.75" customHeight="1" x14ac:dyDescent="0.2">
      <c r="B13" s="18" t="s">
        <v>45</v>
      </c>
      <c r="C13" s="19"/>
      <c r="D13" s="20"/>
      <c r="E13" s="21"/>
      <c r="F13" s="20"/>
      <c r="G13" s="22"/>
      <c r="H13" s="23"/>
      <c r="I13" s="24"/>
      <c r="J13" s="25"/>
      <c r="K13" s="26"/>
      <c r="L13" s="234"/>
    </row>
    <row r="14" spans="2:14" s="13" customFormat="1" ht="69.900000000000006" customHeight="1" x14ac:dyDescent="0.2">
      <c r="B14" s="466" t="s">
        <v>46</v>
      </c>
      <c r="C14" s="529" t="s">
        <v>57</v>
      </c>
      <c r="D14" s="531" t="s">
        <v>28</v>
      </c>
      <c r="E14" s="533" t="s">
        <v>18</v>
      </c>
      <c r="F14" s="534"/>
      <c r="G14" s="27">
        <v>2</v>
      </c>
      <c r="H14" s="170"/>
      <c r="I14" s="28" t="s">
        <v>8</v>
      </c>
      <c r="J14" s="29" t="s">
        <v>34</v>
      </c>
      <c r="K14" s="30"/>
      <c r="L14" s="234"/>
    </row>
    <row r="15" spans="2:14" s="13" customFormat="1" ht="69.900000000000006" customHeight="1" x14ac:dyDescent="0.2">
      <c r="B15" s="515"/>
      <c r="C15" s="465"/>
      <c r="D15" s="510"/>
      <c r="E15" s="535" t="s">
        <v>19</v>
      </c>
      <c r="F15" s="536"/>
      <c r="G15" s="31">
        <v>2</v>
      </c>
      <c r="H15" s="171"/>
      <c r="I15" s="32" t="s">
        <v>8</v>
      </c>
      <c r="J15" s="33" t="s">
        <v>34</v>
      </c>
      <c r="K15" s="30"/>
      <c r="L15" s="234"/>
    </row>
    <row r="16" spans="2:14" s="13" customFormat="1" ht="69.900000000000006" customHeight="1" x14ac:dyDescent="0.2">
      <c r="B16" s="467"/>
      <c r="C16" s="530"/>
      <c r="D16" s="532"/>
      <c r="E16" s="532" t="s">
        <v>20</v>
      </c>
      <c r="F16" s="530"/>
      <c r="G16" s="34">
        <v>2</v>
      </c>
      <c r="H16" s="427"/>
      <c r="I16" s="35" t="s">
        <v>8</v>
      </c>
      <c r="J16" s="383" t="s">
        <v>34</v>
      </c>
      <c r="K16" s="30"/>
      <c r="L16" s="234"/>
      <c r="M16" s="36"/>
    </row>
    <row r="17" spans="2:13" s="13" customFormat="1" ht="21" customHeight="1" thickBot="1" x14ac:dyDescent="0.25">
      <c r="B17" s="526" t="s">
        <v>38</v>
      </c>
      <c r="C17" s="527"/>
      <c r="D17" s="527"/>
      <c r="E17" s="527"/>
      <c r="F17" s="527"/>
      <c r="G17" s="527"/>
      <c r="H17" s="527"/>
      <c r="I17" s="527"/>
      <c r="J17" s="528"/>
      <c r="K17" s="37"/>
      <c r="L17" s="234"/>
    </row>
    <row r="18" spans="2:13" s="13" customFormat="1" ht="9" customHeight="1" thickBot="1" x14ac:dyDescent="0.25"/>
    <row r="19" spans="2:13" ht="24.75" customHeight="1" x14ac:dyDescent="0.2">
      <c r="B19" s="18" t="s">
        <v>88</v>
      </c>
      <c r="C19" s="19"/>
      <c r="D19" s="19"/>
      <c r="E19" s="21"/>
      <c r="F19" s="20"/>
      <c r="G19" s="22"/>
      <c r="H19" s="23"/>
      <c r="I19" s="24"/>
      <c r="J19" s="25"/>
      <c r="K19" s="26"/>
    </row>
    <row r="20" spans="2:13" ht="60" customHeight="1" x14ac:dyDescent="0.2">
      <c r="B20" s="549" t="s">
        <v>46</v>
      </c>
      <c r="C20" s="468" t="s">
        <v>67</v>
      </c>
      <c r="D20" s="38" t="s">
        <v>201</v>
      </c>
      <c r="E20" s="490"/>
      <c r="F20" s="485"/>
      <c r="G20" s="31">
        <v>2</v>
      </c>
      <c r="H20" s="171"/>
      <c r="I20" s="32" t="s">
        <v>8</v>
      </c>
      <c r="J20" s="33" t="s">
        <v>34</v>
      </c>
      <c r="K20" s="30"/>
    </row>
    <row r="21" spans="2:13" ht="37.5" customHeight="1" x14ac:dyDescent="0.2">
      <c r="B21" s="550"/>
      <c r="C21" s="511"/>
      <c r="D21" s="513" t="s">
        <v>68</v>
      </c>
      <c r="E21" s="387" t="s">
        <v>46</v>
      </c>
      <c r="F21" s="39" t="s">
        <v>36</v>
      </c>
      <c r="G21" s="552">
        <v>2</v>
      </c>
      <c r="H21" s="498"/>
      <c r="I21" s="554" t="s">
        <v>8</v>
      </c>
      <c r="J21" s="547" t="s">
        <v>99</v>
      </c>
      <c r="K21" s="30"/>
      <c r="L21" s="537"/>
      <c r="M21" s="10"/>
    </row>
    <row r="22" spans="2:13" ht="44.25" customHeight="1" x14ac:dyDescent="0.2">
      <c r="B22" s="550"/>
      <c r="C22" s="511"/>
      <c r="D22" s="516"/>
      <c r="E22" s="387" t="s">
        <v>47</v>
      </c>
      <c r="F22" s="39" t="s">
        <v>48</v>
      </c>
      <c r="G22" s="553"/>
      <c r="H22" s="558"/>
      <c r="I22" s="555"/>
      <c r="J22" s="557"/>
      <c r="K22" s="30"/>
      <c r="L22" s="538"/>
    </row>
    <row r="23" spans="2:13" ht="37.5" customHeight="1" x14ac:dyDescent="0.2">
      <c r="B23" s="550"/>
      <c r="C23" s="511"/>
      <c r="D23" s="516"/>
      <c r="E23" s="387" t="s">
        <v>49</v>
      </c>
      <c r="F23" s="39" t="s">
        <v>35</v>
      </c>
      <c r="G23" s="553"/>
      <c r="H23" s="558"/>
      <c r="I23" s="555"/>
      <c r="J23" s="557"/>
      <c r="K23" s="30"/>
      <c r="L23" s="538"/>
    </row>
    <row r="24" spans="2:13" ht="44.25" customHeight="1" x14ac:dyDescent="0.2">
      <c r="B24" s="550"/>
      <c r="C24" s="511"/>
      <c r="D24" s="516"/>
      <c r="E24" s="387" t="s">
        <v>50</v>
      </c>
      <c r="F24" s="393" t="s">
        <v>51</v>
      </c>
      <c r="G24" s="553"/>
      <c r="H24" s="558"/>
      <c r="I24" s="555"/>
      <c r="J24" s="557"/>
      <c r="K24" s="30"/>
      <c r="L24" s="538"/>
    </row>
    <row r="25" spans="2:13" ht="71.25" customHeight="1" x14ac:dyDescent="0.2">
      <c r="B25" s="551"/>
      <c r="C25" s="469"/>
      <c r="D25" s="40" t="s">
        <v>98</v>
      </c>
      <c r="E25" s="388" t="s">
        <v>44</v>
      </c>
      <c r="F25" s="155"/>
      <c r="G25" s="41">
        <v>1</v>
      </c>
      <c r="H25" s="499"/>
      <c r="I25" s="556"/>
      <c r="J25" s="548"/>
      <c r="K25" s="42"/>
      <c r="L25" s="538"/>
    </row>
    <row r="26" spans="2:13" ht="75" customHeight="1" x14ac:dyDescent="0.2">
      <c r="B26" s="492" t="s">
        <v>47</v>
      </c>
      <c r="C26" s="484" t="s">
        <v>52</v>
      </c>
      <c r="D26" s="38" t="s">
        <v>202</v>
      </c>
      <c r="E26" s="543"/>
      <c r="F26" s="544"/>
      <c r="G26" s="43">
        <v>2</v>
      </c>
      <c r="H26" s="172"/>
      <c r="I26" s="44" t="s">
        <v>8</v>
      </c>
      <c r="J26" s="45" t="s">
        <v>34</v>
      </c>
      <c r="K26" s="30"/>
    </row>
    <row r="27" spans="2:13" ht="113.1" customHeight="1" x14ac:dyDescent="0.2">
      <c r="B27" s="539"/>
      <c r="C27" s="541"/>
      <c r="D27" s="46" t="s">
        <v>53</v>
      </c>
      <c r="E27" s="482" t="s">
        <v>104</v>
      </c>
      <c r="F27" s="484"/>
      <c r="G27" s="47">
        <v>2</v>
      </c>
      <c r="H27" s="498"/>
      <c r="I27" s="545" t="s">
        <v>8</v>
      </c>
      <c r="J27" s="547" t="s">
        <v>99</v>
      </c>
      <c r="K27" s="30"/>
      <c r="L27" s="537"/>
      <c r="M27" s="10"/>
    </row>
    <row r="28" spans="2:13" ht="72.75" customHeight="1" x14ac:dyDescent="0.2">
      <c r="B28" s="540"/>
      <c r="C28" s="542"/>
      <c r="D28" s="40" t="s">
        <v>98</v>
      </c>
      <c r="E28" s="388" t="s">
        <v>44</v>
      </c>
      <c r="F28" s="155"/>
      <c r="G28" s="48">
        <v>1</v>
      </c>
      <c r="H28" s="499"/>
      <c r="I28" s="546"/>
      <c r="J28" s="548"/>
      <c r="K28" s="42"/>
      <c r="L28" s="538"/>
    </row>
    <row r="29" spans="2:13" ht="60" customHeight="1" x14ac:dyDescent="0.2">
      <c r="B29" s="492" t="s">
        <v>49</v>
      </c>
      <c r="C29" s="484" t="s">
        <v>27</v>
      </c>
      <c r="D29" s="38" t="s">
        <v>203</v>
      </c>
      <c r="E29" s="488" t="s">
        <v>96</v>
      </c>
      <c r="F29" s="489"/>
      <c r="G29" s="49">
        <v>2</v>
      </c>
      <c r="H29" s="172"/>
      <c r="I29" s="50" t="s">
        <v>8</v>
      </c>
      <c r="J29" s="51" t="s">
        <v>34</v>
      </c>
      <c r="K29" s="42"/>
      <c r="L29" s="235"/>
    </row>
    <row r="30" spans="2:13" ht="60" customHeight="1" x14ac:dyDescent="0.2">
      <c r="B30" s="493"/>
      <c r="C30" s="494"/>
      <c r="D30" s="71" t="s">
        <v>204</v>
      </c>
      <c r="E30" s="490"/>
      <c r="F30" s="491"/>
      <c r="G30" s="56">
        <v>1</v>
      </c>
      <c r="H30" s="172"/>
      <c r="I30" s="50" t="s">
        <v>8</v>
      </c>
      <c r="J30" s="51" t="s">
        <v>97</v>
      </c>
      <c r="K30" s="42"/>
    </row>
    <row r="31" spans="2:13" ht="60" customHeight="1" x14ac:dyDescent="0.2">
      <c r="B31" s="493"/>
      <c r="C31" s="494"/>
      <c r="D31" s="149" t="s">
        <v>205</v>
      </c>
      <c r="E31" s="461" t="s">
        <v>206</v>
      </c>
      <c r="F31" s="377"/>
      <c r="G31" s="403">
        <v>2</v>
      </c>
      <c r="H31" s="498"/>
      <c r="I31" s="495" t="s">
        <v>8</v>
      </c>
      <c r="J31" s="496" t="s">
        <v>130</v>
      </c>
      <c r="K31" s="42"/>
    </row>
    <row r="32" spans="2:13" ht="60" customHeight="1" x14ac:dyDescent="0.2">
      <c r="B32" s="493"/>
      <c r="C32" s="494"/>
      <c r="D32" s="53" t="s">
        <v>207</v>
      </c>
      <c r="E32" s="462"/>
      <c r="F32" s="150"/>
      <c r="G32" s="54">
        <v>1</v>
      </c>
      <c r="H32" s="499"/>
      <c r="I32" s="479"/>
      <c r="J32" s="497"/>
      <c r="K32" s="42"/>
    </row>
    <row r="33" spans="2:17" ht="61.2" customHeight="1" x14ac:dyDescent="0.2">
      <c r="B33" s="105" t="s">
        <v>50</v>
      </c>
      <c r="C33" s="55" t="s">
        <v>30</v>
      </c>
      <c r="D33" s="38" t="s">
        <v>208</v>
      </c>
      <c r="E33" s="490" t="s">
        <v>40</v>
      </c>
      <c r="F33" s="485"/>
      <c r="G33" s="56">
        <v>1</v>
      </c>
      <c r="H33" s="172"/>
      <c r="I33" s="57" t="s">
        <v>8</v>
      </c>
      <c r="J33" s="45" t="s">
        <v>97</v>
      </c>
      <c r="K33" s="42"/>
    </row>
    <row r="34" spans="2:17" ht="81.75" customHeight="1" x14ac:dyDescent="0.2">
      <c r="B34" s="466" t="s">
        <v>54</v>
      </c>
      <c r="C34" s="468" t="s">
        <v>55</v>
      </c>
      <c r="D34" s="149" t="s">
        <v>209</v>
      </c>
      <c r="E34" s="470" t="s">
        <v>210</v>
      </c>
      <c r="F34" s="471"/>
      <c r="G34" s="52">
        <v>2</v>
      </c>
      <c r="H34" s="498"/>
      <c r="I34" s="478" t="s">
        <v>8</v>
      </c>
      <c r="J34" s="480" t="s">
        <v>99</v>
      </c>
      <c r="K34" s="42"/>
      <c r="M34" s="58"/>
      <c r="N34" s="59"/>
      <c r="O34" s="59"/>
      <c r="P34" s="59"/>
      <c r="Q34" s="59"/>
    </row>
    <row r="35" spans="2:17" ht="75" customHeight="1" x14ac:dyDescent="0.2">
      <c r="B35" s="467"/>
      <c r="C35" s="469"/>
      <c r="D35" s="61" t="s">
        <v>211</v>
      </c>
      <c r="E35" s="472"/>
      <c r="F35" s="473"/>
      <c r="G35" s="390">
        <v>1</v>
      </c>
      <c r="H35" s="499"/>
      <c r="I35" s="479"/>
      <c r="J35" s="481"/>
      <c r="K35" s="42"/>
      <c r="M35" s="58"/>
      <c r="N35" s="59"/>
      <c r="O35" s="59"/>
      <c r="P35" s="59"/>
      <c r="Q35" s="59"/>
    </row>
    <row r="36" spans="2:17" ht="84.6" customHeight="1" thickBot="1" x14ac:dyDescent="0.25">
      <c r="B36" s="395" t="s">
        <v>94</v>
      </c>
      <c r="C36" s="62" t="s">
        <v>84</v>
      </c>
      <c r="D36" s="63" t="s">
        <v>212</v>
      </c>
      <c r="E36" s="474" t="s">
        <v>213</v>
      </c>
      <c r="F36" s="475"/>
      <c r="G36" s="168">
        <v>2</v>
      </c>
      <c r="H36" s="425"/>
      <c r="I36" s="404" t="s">
        <v>8</v>
      </c>
      <c r="J36" s="405" t="s">
        <v>66</v>
      </c>
      <c r="K36" s="42"/>
      <c r="M36" s="58"/>
      <c r="N36" s="59"/>
      <c r="O36" s="59"/>
      <c r="P36" s="59"/>
      <c r="Q36" s="59"/>
    </row>
    <row r="37" spans="2:17" ht="24.75" customHeight="1" x14ac:dyDescent="0.2">
      <c r="B37" s="18" t="s">
        <v>13</v>
      </c>
      <c r="C37" s="19"/>
      <c r="D37" s="20"/>
      <c r="E37" s="21"/>
      <c r="F37" s="65"/>
      <c r="G37" s="66"/>
      <c r="H37" s="67"/>
      <c r="I37" s="68"/>
      <c r="J37" s="69"/>
      <c r="K37" s="70"/>
    </row>
    <row r="38" spans="2:17" ht="94.5" customHeight="1" x14ac:dyDescent="0.2">
      <c r="B38" s="375" t="s">
        <v>46</v>
      </c>
      <c r="C38" s="385" t="s">
        <v>119</v>
      </c>
      <c r="D38" s="482" t="s">
        <v>118</v>
      </c>
      <c r="E38" s="483"/>
      <c r="F38" s="484"/>
      <c r="G38" s="389">
        <v>2</v>
      </c>
      <c r="H38" s="426"/>
      <c r="I38" s="380" t="s">
        <v>8</v>
      </c>
      <c r="J38" s="382" t="s">
        <v>34</v>
      </c>
      <c r="K38" s="30"/>
      <c r="L38" s="537"/>
    </row>
    <row r="39" spans="2:17" ht="95.25" customHeight="1" x14ac:dyDescent="0.2">
      <c r="B39" s="105" t="s">
        <v>47</v>
      </c>
      <c r="C39" s="55" t="s">
        <v>21</v>
      </c>
      <c r="D39" s="71" t="s">
        <v>214</v>
      </c>
      <c r="E39" s="485" t="s">
        <v>215</v>
      </c>
      <c r="F39" s="485"/>
      <c r="G39" s="49">
        <v>2</v>
      </c>
      <c r="H39" s="172"/>
      <c r="I39" s="72" t="s">
        <v>8</v>
      </c>
      <c r="J39" s="45" t="s">
        <v>34</v>
      </c>
      <c r="K39" s="30"/>
      <c r="L39" s="538"/>
    </row>
    <row r="40" spans="2:17" ht="60.75" customHeight="1" thickBot="1" x14ac:dyDescent="0.25">
      <c r="B40" s="148" t="s">
        <v>49</v>
      </c>
      <c r="C40" s="73" t="s">
        <v>32</v>
      </c>
      <c r="D40" s="74" t="s">
        <v>216</v>
      </c>
      <c r="E40" s="486" t="s">
        <v>217</v>
      </c>
      <c r="F40" s="486"/>
      <c r="G40" s="75">
        <v>2</v>
      </c>
      <c r="H40" s="447"/>
      <c r="I40" s="76" t="s">
        <v>8</v>
      </c>
      <c r="J40" s="64" t="s">
        <v>66</v>
      </c>
      <c r="K40" s="30"/>
    </row>
    <row r="41" spans="2:17" ht="24.75" customHeight="1" thickBot="1" x14ac:dyDescent="0.25">
      <c r="B41" s="77"/>
      <c r="C41" s="78"/>
      <c r="D41" s="79"/>
      <c r="E41" s="487" t="s">
        <v>12</v>
      </c>
      <c r="F41" s="487"/>
      <c r="G41" s="167">
        <f>SUM(G14,G15,G16,G20,G21,G26,G27,G29,G30,G34,G36,G38,G40,G39,G31,G33)</f>
        <v>30</v>
      </c>
      <c r="H41" s="425">
        <f>SUM(H14:H16,H20:H36,H38:H40)</f>
        <v>0</v>
      </c>
      <c r="I41" s="80" t="s">
        <v>8</v>
      </c>
      <c r="J41" s="81"/>
      <c r="K41" s="30"/>
    </row>
    <row r="42" spans="2:17" ht="10.5" customHeight="1" x14ac:dyDescent="0.2">
      <c r="B42" s="82"/>
      <c r="C42" s="13"/>
      <c r="D42" s="13"/>
      <c r="E42" s="82"/>
      <c r="F42" s="83"/>
      <c r="G42" s="84"/>
      <c r="J42" s="70"/>
      <c r="K42" s="70"/>
    </row>
    <row r="43" spans="2:17" ht="22.5" customHeight="1" x14ac:dyDescent="0.2">
      <c r="B43" s="145" t="s">
        <v>1</v>
      </c>
      <c r="C43" s="1"/>
      <c r="J43" s="70"/>
      <c r="K43" s="70"/>
    </row>
    <row r="44" spans="2:17" ht="16.8" thickBot="1" x14ac:dyDescent="0.25">
      <c r="B44" s="156" t="s">
        <v>10</v>
      </c>
      <c r="C44" s="11"/>
      <c r="D44" s="12"/>
      <c r="E44" s="3"/>
      <c r="F44" s="4"/>
      <c r="G44" s="7"/>
      <c r="H44" s="6"/>
      <c r="I44" s="70"/>
      <c r="J44" s="1"/>
      <c r="K44" s="13"/>
    </row>
    <row r="45" spans="2:17" s="17" customFormat="1" ht="27" customHeight="1" thickBot="1" x14ac:dyDescent="0.25">
      <c r="B45" s="476" t="s">
        <v>17</v>
      </c>
      <c r="C45" s="477"/>
      <c r="D45" s="245" t="s">
        <v>2</v>
      </c>
      <c r="E45" s="463" t="s">
        <v>107</v>
      </c>
      <c r="F45" s="464"/>
      <c r="G45" s="87" t="s">
        <v>102</v>
      </c>
      <c r="H45" s="587" t="s">
        <v>7</v>
      </c>
      <c r="I45" s="588"/>
      <c r="J45" s="88" t="s">
        <v>3</v>
      </c>
      <c r="K45" s="89"/>
      <c r="L45" s="234"/>
    </row>
    <row r="46" spans="2:17" ht="21.75" customHeight="1" x14ac:dyDescent="0.2">
      <c r="B46" s="18" t="s">
        <v>168</v>
      </c>
      <c r="C46" s="19"/>
      <c r="D46" s="20"/>
      <c r="E46" s="21"/>
      <c r="F46" s="65"/>
      <c r="G46" s="66"/>
      <c r="H46" s="67"/>
      <c r="I46" s="68"/>
      <c r="J46" s="69"/>
      <c r="K46" s="70"/>
    </row>
    <row r="47" spans="2:17" ht="96.6" customHeight="1" x14ac:dyDescent="0.2">
      <c r="B47" s="559" t="s">
        <v>46</v>
      </c>
      <c r="C47" s="468" t="s">
        <v>169</v>
      </c>
      <c r="D47" s="561" t="s">
        <v>170</v>
      </c>
      <c r="E47" s="563" t="s">
        <v>171</v>
      </c>
      <c r="F47" s="564"/>
      <c r="G47" s="52">
        <v>3</v>
      </c>
      <c r="H47" s="498"/>
      <c r="I47" s="554" t="s">
        <v>8</v>
      </c>
      <c r="J47" s="480" t="s">
        <v>79</v>
      </c>
      <c r="K47" s="70"/>
    </row>
    <row r="48" spans="2:17" ht="36.6" customHeight="1" thickBot="1" x14ac:dyDescent="0.25">
      <c r="B48" s="560"/>
      <c r="C48" s="475"/>
      <c r="D48" s="562"/>
      <c r="E48" s="567" t="s">
        <v>172</v>
      </c>
      <c r="F48" s="568"/>
      <c r="G48" s="390">
        <v>2</v>
      </c>
      <c r="H48" s="581"/>
      <c r="I48" s="565"/>
      <c r="J48" s="566"/>
      <c r="K48" s="70"/>
    </row>
    <row r="49" spans="2:12" ht="21.75" customHeight="1" x14ac:dyDescent="0.2">
      <c r="B49" s="18" t="s">
        <v>173</v>
      </c>
      <c r="C49" s="19"/>
      <c r="D49" s="20"/>
      <c r="E49" s="21"/>
      <c r="F49" s="65"/>
      <c r="G49" s="66"/>
      <c r="H49" s="448"/>
      <c r="I49" s="68"/>
      <c r="J49" s="69"/>
      <c r="K49" s="70"/>
    </row>
    <row r="50" spans="2:12" ht="57" customHeight="1" x14ac:dyDescent="0.2">
      <c r="B50" s="466" t="s">
        <v>46</v>
      </c>
      <c r="C50" s="575" t="s">
        <v>81</v>
      </c>
      <c r="D50" s="90" t="s">
        <v>82</v>
      </c>
      <c r="E50" s="582"/>
      <c r="F50" s="583"/>
      <c r="G50" s="56">
        <v>2</v>
      </c>
      <c r="H50" s="172"/>
      <c r="I50" s="72" t="s">
        <v>8</v>
      </c>
      <c r="J50" s="45" t="s">
        <v>66</v>
      </c>
      <c r="K50" s="30"/>
    </row>
    <row r="51" spans="2:12" ht="62.4" customHeight="1" x14ac:dyDescent="0.2">
      <c r="B51" s="505"/>
      <c r="C51" s="576"/>
      <c r="D51" s="91" t="s">
        <v>218</v>
      </c>
      <c r="E51" s="584" t="s">
        <v>219</v>
      </c>
      <c r="F51" s="585"/>
      <c r="G51" s="56">
        <v>2</v>
      </c>
      <c r="H51" s="174"/>
      <c r="I51" s="72" t="s">
        <v>8</v>
      </c>
      <c r="J51" s="45" t="s">
        <v>66</v>
      </c>
      <c r="K51" s="30"/>
    </row>
    <row r="52" spans="2:12" ht="46.2" customHeight="1" x14ac:dyDescent="0.2">
      <c r="B52" s="506"/>
      <c r="C52" s="577"/>
      <c r="D52" s="246" t="s">
        <v>120</v>
      </c>
      <c r="E52" s="532" t="s">
        <v>80</v>
      </c>
      <c r="F52" s="530"/>
      <c r="G52" s="390">
        <v>2</v>
      </c>
      <c r="H52" s="427"/>
      <c r="I52" s="35" t="s">
        <v>8</v>
      </c>
      <c r="J52" s="383" t="s">
        <v>66</v>
      </c>
      <c r="K52" s="30"/>
    </row>
    <row r="53" spans="2:12" ht="95.25" customHeight="1" x14ac:dyDescent="0.2">
      <c r="B53" s="550" t="s">
        <v>47</v>
      </c>
      <c r="C53" s="573" t="s">
        <v>77</v>
      </c>
      <c r="D53" s="92" t="s">
        <v>5</v>
      </c>
      <c r="E53" s="157" t="s">
        <v>58</v>
      </c>
      <c r="F53" s="158"/>
      <c r="G53" s="244">
        <v>3</v>
      </c>
      <c r="H53" s="498"/>
      <c r="I53" s="555" t="s">
        <v>8</v>
      </c>
      <c r="J53" s="571" t="s">
        <v>79</v>
      </c>
      <c r="K53" s="30"/>
      <c r="L53" s="537"/>
    </row>
    <row r="54" spans="2:12" ht="59.25" customHeight="1" x14ac:dyDescent="0.2">
      <c r="B54" s="505"/>
      <c r="C54" s="508"/>
      <c r="D54" s="578" t="s">
        <v>4</v>
      </c>
      <c r="E54" s="93" t="s">
        <v>59</v>
      </c>
      <c r="F54" s="159" t="s">
        <v>113</v>
      </c>
      <c r="G54" s="589">
        <v>2</v>
      </c>
      <c r="H54" s="558"/>
      <c r="I54" s="555"/>
      <c r="J54" s="571"/>
      <c r="K54" s="30"/>
      <c r="L54" s="538"/>
    </row>
    <row r="55" spans="2:12" ht="63" customHeight="1" thickBot="1" x14ac:dyDescent="0.25">
      <c r="B55" s="572"/>
      <c r="C55" s="574"/>
      <c r="D55" s="579"/>
      <c r="E55" s="94" t="s">
        <v>60</v>
      </c>
      <c r="F55" s="95" t="s">
        <v>42</v>
      </c>
      <c r="G55" s="590"/>
      <c r="H55" s="581"/>
      <c r="I55" s="565"/>
      <c r="J55" s="586"/>
      <c r="K55" s="30"/>
      <c r="L55" s="538"/>
    </row>
    <row r="56" spans="2:12" ht="21.75" customHeight="1" x14ac:dyDescent="0.2">
      <c r="B56" s="18" t="s">
        <v>174</v>
      </c>
      <c r="C56" s="19"/>
      <c r="D56" s="98"/>
      <c r="E56" s="99"/>
      <c r="F56" s="98"/>
      <c r="G56" s="96"/>
      <c r="H56" s="97"/>
      <c r="I56" s="96"/>
      <c r="J56" s="69"/>
      <c r="K56" s="70"/>
    </row>
    <row r="57" spans="2:12" ht="162" customHeight="1" x14ac:dyDescent="0.2">
      <c r="B57" s="376" t="s">
        <v>46</v>
      </c>
      <c r="C57" s="60" t="s">
        <v>39</v>
      </c>
      <c r="D57" s="100" t="s">
        <v>85</v>
      </c>
      <c r="E57" s="530" t="s">
        <v>69</v>
      </c>
      <c r="F57" s="530"/>
      <c r="G57" s="390">
        <v>2</v>
      </c>
      <c r="H57" s="427"/>
      <c r="I57" s="381" t="s">
        <v>8</v>
      </c>
      <c r="J57" s="391" t="s">
        <v>34</v>
      </c>
      <c r="K57" s="30"/>
    </row>
    <row r="58" spans="2:12" ht="94.2" customHeight="1" x14ac:dyDescent="0.2">
      <c r="B58" s="105" t="s">
        <v>47</v>
      </c>
      <c r="C58" s="55" t="s">
        <v>220</v>
      </c>
      <c r="D58" s="101" t="s">
        <v>221</v>
      </c>
      <c r="E58" s="485"/>
      <c r="F58" s="485"/>
      <c r="G58" s="56">
        <v>2</v>
      </c>
      <c r="H58" s="172"/>
      <c r="I58" s="57" t="s">
        <v>8</v>
      </c>
      <c r="J58" s="102" t="s">
        <v>34</v>
      </c>
      <c r="K58" s="103"/>
    </row>
    <row r="59" spans="2:12" ht="64.2" customHeight="1" x14ac:dyDescent="0.2">
      <c r="B59" s="105" t="s">
        <v>49</v>
      </c>
      <c r="C59" s="55" t="s">
        <v>61</v>
      </c>
      <c r="D59" s="101" t="s">
        <v>74</v>
      </c>
      <c r="E59" s="485"/>
      <c r="F59" s="485"/>
      <c r="G59" s="56">
        <v>3</v>
      </c>
      <c r="H59" s="172"/>
      <c r="I59" s="57" t="s">
        <v>8</v>
      </c>
      <c r="J59" s="102" t="s">
        <v>70</v>
      </c>
      <c r="K59" s="30"/>
    </row>
    <row r="60" spans="2:12" ht="78" customHeight="1" x14ac:dyDescent="0.2">
      <c r="B60" s="105" t="s">
        <v>50</v>
      </c>
      <c r="C60" s="104" t="s">
        <v>63</v>
      </c>
      <c r="D60" s="101" t="s">
        <v>75</v>
      </c>
      <c r="E60" s="490"/>
      <c r="F60" s="491"/>
      <c r="G60" s="56">
        <v>3</v>
      </c>
      <c r="H60" s="174"/>
      <c r="I60" s="57" t="s">
        <v>8</v>
      </c>
      <c r="J60" s="102" t="s">
        <v>70</v>
      </c>
      <c r="K60" s="30"/>
    </row>
    <row r="61" spans="2:12" ht="61.2" customHeight="1" x14ac:dyDescent="0.2">
      <c r="B61" s="458" t="s">
        <v>54</v>
      </c>
      <c r="C61" s="455" t="s">
        <v>141</v>
      </c>
      <c r="D61" s="92" t="s">
        <v>262</v>
      </c>
      <c r="E61" s="531" t="s">
        <v>265</v>
      </c>
      <c r="F61" s="468"/>
      <c r="G61" s="389">
        <v>3</v>
      </c>
      <c r="H61" s="498"/>
      <c r="I61" s="554" t="s">
        <v>8</v>
      </c>
      <c r="J61" s="571" t="s">
        <v>95</v>
      </c>
      <c r="K61" s="30"/>
      <c r="L61" s="422"/>
    </row>
    <row r="62" spans="2:12" ht="58.8" customHeight="1" x14ac:dyDescent="0.2">
      <c r="B62" s="459"/>
      <c r="C62" s="456"/>
      <c r="D62" s="92" t="s">
        <v>263</v>
      </c>
      <c r="E62" s="510"/>
      <c r="F62" s="511"/>
      <c r="G62" s="54">
        <v>2</v>
      </c>
      <c r="H62" s="558"/>
      <c r="I62" s="555"/>
      <c r="J62" s="571"/>
      <c r="K62" s="30"/>
      <c r="L62" s="422"/>
    </row>
    <row r="63" spans="2:12" ht="60" customHeight="1" thickBot="1" x14ac:dyDescent="0.25">
      <c r="B63" s="460"/>
      <c r="C63" s="457"/>
      <c r="D63" s="428" t="s">
        <v>264</v>
      </c>
      <c r="E63" s="254"/>
      <c r="F63" s="421"/>
      <c r="G63" s="168">
        <v>1</v>
      </c>
      <c r="H63" s="581"/>
      <c r="I63" s="565"/>
      <c r="J63" s="586"/>
      <c r="K63" s="30"/>
    </row>
    <row r="64" spans="2:12" ht="21.75" customHeight="1" x14ac:dyDescent="0.2">
      <c r="B64" s="18" t="s">
        <v>175</v>
      </c>
      <c r="C64" s="164"/>
      <c r="D64" s="165"/>
      <c r="E64" s="166"/>
      <c r="F64" s="20"/>
      <c r="G64" s="96"/>
      <c r="H64" s="97"/>
      <c r="I64" s="96"/>
      <c r="J64" s="69"/>
      <c r="K64" s="70"/>
    </row>
    <row r="65" spans="2:12" ht="39.6" customHeight="1" thickBot="1" x14ac:dyDescent="0.25">
      <c r="B65" s="236" t="s">
        <v>46</v>
      </c>
      <c r="C65" s="39" t="s">
        <v>78</v>
      </c>
      <c r="D65" s="169" t="s">
        <v>114</v>
      </c>
      <c r="E65" s="465" t="s">
        <v>11</v>
      </c>
      <c r="F65" s="465"/>
      <c r="G65" s="244">
        <v>2</v>
      </c>
      <c r="H65" s="424"/>
      <c r="I65" s="238" t="s">
        <v>8</v>
      </c>
      <c r="J65" s="239" t="s">
        <v>34</v>
      </c>
      <c r="K65" s="30"/>
    </row>
    <row r="66" spans="2:12" ht="21.75" customHeight="1" x14ac:dyDescent="0.2">
      <c r="B66" s="18" t="s">
        <v>176</v>
      </c>
      <c r="C66" s="19"/>
      <c r="D66" s="98"/>
      <c r="E66" s="99"/>
      <c r="F66" s="98"/>
      <c r="G66" s="96"/>
      <c r="H66" s="97"/>
      <c r="I66" s="96"/>
      <c r="J66" s="69"/>
      <c r="K66" s="70"/>
    </row>
    <row r="67" spans="2:12" ht="48" customHeight="1" x14ac:dyDescent="0.2">
      <c r="B67" s="105" t="s">
        <v>46</v>
      </c>
      <c r="C67" s="386" t="s">
        <v>64</v>
      </c>
      <c r="D67" s="106" t="s">
        <v>103</v>
      </c>
      <c r="E67" s="490" t="s">
        <v>222</v>
      </c>
      <c r="F67" s="491"/>
      <c r="G67" s="56">
        <v>2</v>
      </c>
      <c r="H67" s="172"/>
      <c r="I67" s="57" t="s">
        <v>8</v>
      </c>
      <c r="J67" s="102" t="s">
        <v>34</v>
      </c>
      <c r="K67" s="30"/>
    </row>
    <row r="68" spans="2:12" ht="48" customHeight="1" x14ac:dyDescent="0.2">
      <c r="B68" s="466" t="s">
        <v>47</v>
      </c>
      <c r="C68" s="468" t="s">
        <v>65</v>
      </c>
      <c r="D68" s="513" t="s">
        <v>73</v>
      </c>
      <c r="E68" s="490" t="s">
        <v>223</v>
      </c>
      <c r="F68" s="491"/>
      <c r="G68" s="56">
        <v>2</v>
      </c>
      <c r="H68" s="172"/>
      <c r="I68" s="57" t="s">
        <v>8</v>
      </c>
      <c r="J68" s="102" t="s">
        <v>34</v>
      </c>
      <c r="K68" s="30"/>
      <c r="L68" s="384"/>
    </row>
    <row r="69" spans="2:12" ht="111" customHeight="1" thickBot="1" x14ac:dyDescent="0.25">
      <c r="B69" s="512"/>
      <c r="C69" s="475"/>
      <c r="D69" s="580"/>
      <c r="E69" s="474" t="s">
        <v>224</v>
      </c>
      <c r="F69" s="475"/>
      <c r="G69" s="379">
        <v>1</v>
      </c>
      <c r="H69" s="424"/>
      <c r="I69" s="381" t="s">
        <v>8</v>
      </c>
      <c r="J69" s="392" t="s">
        <v>185</v>
      </c>
      <c r="K69" s="30"/>
    </row>
    <row r="70" spans="2:12" ht="21" customHeight="1" thickBot="1" x14ac:dyDescent="0.25">
      <c r="B70" s="107"/>
      <c r="C70" s="108"/>
      <c r="D70" s="109"/>
      <c r="E70" s="110"/>
      <c r="F70" s="232" t="s">
        <v>12</v>
      </c>
      <c r="G70" s="450">
        <f>G50+G51+G52+G53+G65+G57+G58+G59+G60+G61+G67+G69+G47+G68</f>
        <v>32</v>
      </c>
      <c r="H70" s="175">
        <f>SUM(H47,H50:H55,H57:H62,H65,H67:H69)</f>
        <v>0</v>
      </c>
      <c r="I70" s="228" t="s">
        <v>8</v>
      </c>
      <c r="J70" s="111"/>
      <c r="K70" s="30"/>
    </row>
    <row r="71" spans="2:12" ht="6" customHeight="1" x14ac:dyDescent="0.2">
      <c r="B71" s="132"/>
      <c r="C71" s="247"/>
      <c r="D71" s="247"/>
      <c r="E71" s="248"/>
      <c r="F71" s="16"/>
      <c r="G71" s="123"/>
      <c r="H71" s="249"/>
      <c r="I71" s="114"/>
      <c r="J71" s="30"/>
      <c r="K71" s="30"/>
    </row>
    <row r="72" spans="2:12" ht="42" customHeight="1" x14ac:dyDescent="0.2">
      <c r="B72" s="145" t="s">
        <v>91</v>
      </c>
      <c r="C72" s="144"/>
      <c r="G72" s="112"/>
      <c r="H72" s="113"/>
      <c r="I72" s="114"/>
      <c r="J72" s="70"/>
      <c r="K72" s="70"/>
    </row>
    <row r="73" spans="2:12" ht="16.8" thickBot="1" x14ac:dyDescent="0.25">
      <c r="B73" s="86" t="s">
        <v>56</v>
      </c>
      <c r="C73" s="11"/>
      <c r="D73" s="12"/>
      <c r="E73" s="115"/>
      <c r="F73" s="116"/>
      <c r="G73" s="114"/>
      <c r="H73" s="114"/>
      <c r="I73" s="117"/>
      <c r="J73" s="11"/>
      <c r="K73" s="118"/>
    </row>
    <row r="74" spans="2:12" s="17" customFormat="1" ht="37.5" customHeight="1" thickBot="1" x14ac:dyDescent="0.25">
      <c r="B74" s="476" t="s">
        <v>17</v>
      </c>
      <c r="C74" s="477"/>
      <c r="D74" s="245" t="s">
        <v>2</v>
      </c>
      <c r="E74" s="463" t="s">
        <v>107</v>
      </c>
      <c r="F74" s="464"/>
      <c r="G74" s="227" t="s">
        <v>102</v>
      </c>
      <c r="H74" s="587" t="s">
        <v>7</v>
      </c>
      <c r="I74" s="588"/>
      <c r="J74" s="88" t="s">
        <v>3</v>
      </c>
      <c r="K74" s="89"/>
      <c r="L74" s="234"/>
    </row>
    <row r="75" spans="2:12" s="120" customFormat="1" ht="24.75" customHeight="1" x14ac:dyDescent="0.2">
      <c r="B75" s="18" t="s">
        <v>89</v>
      </c>
      <c r="C75" s="19"/>
      <c r="D75" s="98"/>
      <c r="E75" s="99"/>
      <c r="F75" s="98"/>
      <c r="G75" s="96"/>
      <c r="H75" s="119"/>
      <c r="I75" s="96"/>
      <c r="J75" s="69"/>
      <c r="K75" s="70"/>
      <c r="L75" s="234"/>
    </row>
    <row r="76" spans="2:12" ht="49.2" customHeight="1" x14ac:dyDescent="0.2">
      <c r="B76" s="466" t="s">
        <v>46</v>
      </c>
      <c r="C76" s="529" t="s">
        <v>225</v>
      </c>
      <c r="D76" s="513" t="s">
        <v>177</v>
      </c>
      <c r="E76" s="594"/>
      <c r="F76" s="595"/>
      <c r="G76" s="598">
        <v>2</v>
      </c>
      <c r="H76" s="600"/>
      <c r="I76" s="592" t="s">
        <v>8</v>
      </c>
      <c r="J76" s="569" t="s">
        <v>34</v>
      </c>
      <c r="K76" s="30"/>
      <c r="L76" s="537"/>
    </row>
    <row r="77" spans="2:12" ht="45.6" customHeight="1" x14ac:dyDescent="0.2">
      <c r="B77" s="467"/>
      <c r="C77" s="530"/>
      <c r="D77" s="514"/>
      <c r="E77" s="596"/>
      <c r="F77" s="597"/>
      <c r="G77" s="599"/>
      <c r="H77" s="601"/>
      <c r="I77" s="593"/>
      <c r="J77" s="570"/>
      <c r="K77" s="30"/>
      <c r="L77" s="538"/>
    </row>
    <row r="78" spans="2:12" ht="46.8" customHeight="1" x14ac:dyDescent="0.2">
      <c r="B78" s="466" t="s">
        <v>47</v>
      </c>
      <c r="C78" s="529" t="s">
        <v>178</v>
      </c>
      <c r="D78" s="513" t="s">
        <v>179</v>
      </c>
      <c r="E78" s="594"/>
      <c r="F78" s="595"/>
      <c r="G78" s="598">
        <v>2</v>
      </c>
      <c r="H78" s="600"/>
      <c r="I78" s="554" t="s">
        <v>8</v>
      </c>
      <c r="J78" s="569" t="s">
        <v>34</v>
      </c>
      <c r="K78" s="30"/>
      <c r="L78" s="537"/>
    </row>
    <row r="79" spans="2:12" ht="46.8" customHeight="1" x14ac:dyDescent="0.2">
      <c r="B79" s="515"/>
      <c r="C79" s="465"/>
      <c r="D79" s="516"/>
      <c r="E79" s="596"/>
      <c r="F79" s="597"/>
      <c r="G79" s="599"/>
      <c r="H79" s="607"/>
      <c r="I79" s="555"/>
      <c r="J79" s="571"/>
      <c r="K79" s="30"/>
      <c r="L79" s="538"/>
    </row>
    <row r="80" spans="2:12" ht="66" customHeight="1" x14ac:dyDescent="0.2">
      <c r="B80" s="105" t="s">
        <v>49</v>
      </c>
      <c r="C80" s="55" t="s">
        <v>33</v>
      </c>
      <c r="D80" s="106" t="s">
        <v>226</v>
      </c>
      <c r="E80" s="604"/>
      <c r="F80" s="605"/>
      <c r="G80" s="56">
        <v>2</v>
      </c>
      <c r="H80" s="172"/>
      <c r="I80" s="57" t="s">
        <v>8</v>
      </c>
      <c r="J80" s="102" t="s">
        <v>34</v>
      </c>
      <c r="K80" s="42"/>
    </row>
    <row r="81" spans="2:12" ht="160.80000000000001" customHeight="1" x14ac:dyDescent="0.2">
      <c r="B81" s="105" t="s">
        <v>50</v>
      </c>
      <c r="C81" s="55" t="s">
        <v>22</v>
      </c>
      <c r="D81" s="106" t="s">
        <v>106</v>
      </c>
      <c r="E81" s="490"/>
      <c r="F81" s="491"/>
      <c r="G81" s="56">
        <v>3</v>
      </c>
      <c r="H81" s="172"/>
      <c r="I81" s="57" t="s">
        <v>8</v>
      </c>
      <c r="J81" s="102" t="s">
        <v>70</v>
      </c>
      <c r="K81" s="30"/>
    </row>
    <row r="82" spans="2:12" ht="57" customHeight="1" x14ac:dyDescent="0.2">
      <c r="B82" s="105" t="s">
        <v>54</v>
      </c>
      <c r="C82" s="55" t="s">
        <v>180</v>
      </c>
      <c r="D82" s="106" t="s">
        <v>181</v>
      </c>
      <c r="E82" s="490"/>
      <c r="F82" s="491"/>
      <c r="G82" s="56">
        <v>2</v>
      </c>
      <c r="H82" s="172"/>
      <c r="I82" s="57" t="s">
        <v>8</v>
      </c>
      <c r="J82" s="102" t="s">
        <v>34</v>
      </c>
      <c r="K82" s="30"/>
    </row>
    <row r="83" spans="2:12" ht="60.6" customHeight="1" x14ac:dyDescent="0.2">
      <c r="B83" s="466" t="s">
        <v>94</v>
      </c>
      <c r="C83" s="468" t="s">
        <v>182</v>
      </c>
      <c r="D83" s="71" t="s">
        <v>227</v>
      </c>
      <c r="E83" s="490" t="s">
        <v>228</v>
      </c>
      <c r="F83" s="491"/>
      <c r="G83" s="56">
        <v>1</v>
      </c>
      <c r="H83" s="255"/>
      <c r="I83" s="250" t="s">
        <v>8</v>
      </c>
      <c r="J83" s="251" t="s">
        <v>97</v>
      </c>
      <c r="K83" s="30"/>
    </row>
    <row r="84" spans="2:12" ht="60.6" customHeight="1" thickBot="1" x14ac:dyDescent="0.25">
      <c r="B84" s="512"/>
      <c r="C84" s="475"/>
      <c r="D84" s="63" t="s">
        <v>183</v>
      </c>
      <c r="E84" s="510" t="s">
        <v>184</v>
      </c>
      <c r="F84" s="511"/>
      <c r="G84" s="379">
        <v>1</v>
      </c>
      <c r="H84" s="173"/>
      <c r="I84" s="252" t="s">
        <v>8</v>
      </c>
      <c r="J84" s="253" t="s">
        <v>185</v>
      </c>
      <c r="K84" s="30"/>
    </row>
    <row r="85" spans="2:12" ht="24.75" customHeight="1" x14ac:dyDescent="0.2">
      <c r="B85" s="18" t="s">
        <v>14</v>
      </c>
      <c r="C85" s="19"/>
      <c r="D85" s="121"/>
      <c r="E85" s="99"/>
      <c r="F85" s="65"/>
      <c r="G85" s="96"/>
      <c r="H85" s="97"/>
      <c r="I85" s="96"/>
      <c r="J85" s="69"/>
      <c r="K85" s="70"/>
    </row>
    <row r="86" spans="2:12" ht="64.2" customHeight="1" x14ac:dyDescent="0.2">
      <c r="B86" s="105" t="s">
        <v>46</v>
      </c>
      <c r="C86" s="55" t="s">
        <v>23</v>
      </c>
      <c r="D86" s="71" t="s">
        <v>37</v>
      </c>
      <c r="E86" s="485"/>
      <c r="F86" s="485"/>
      <c r="G86" s="56">
        <v>3</v>
      </c>
      <c r="H86" s="172"/>
      <c r="I86" s="57" t="s">
        <v>8</v>
      </c>
      <c r="J86" s="102" t="s">
        <v>70</v>
      </c>
      <c r="K86" s="42"/>
    </row>
    <row r="87" spans="2:12" ht="79.2" customHeight="1" x14ac:dyDescent="0.2">
      <c r="B87" s="105" t="s">
        <v>47</v>
      </c>
      <c r="C87" s="55" t="s">
        <v>29</v>
      </c>
      <c r="D87" s="71" t="s">
        <v>41</v>
      </c>
      <c r="E87" s="485"/>
      <c r="F87" s="485"/>
      <c r="G87" s="56">
        <v>2</v>
      </c>
      <c r="H87" s="172"/>
      <c r="I87" s="57" t="s">
        <v>8</v>
      </c>
      <c r="J87" s="102" t="s">
        <v>34</v>
      </c>
      <c r="K87" s="42"/>
    </row>
    <row r="88" spans="2:12" ht="79.2" customHeight="1" x14ac:dyDescent="0.2">
      <c r="B88" s="105" t="s">
        <v>49</v>
      </c>
      <c r="C88" s="55" t="s">
        <v>229</v>
      </c>
      <c r="D88" s="106" t="s">
        <v>230</v>
      </c>
      <c r="E88" s="485" t="s">
        <v>231</v>
      </c>
      <c r="F88" s="485"/>
      <c r="G88" s="56">
        <v>2</v>
      </c>
      <c r="H88" s="172"/>
      <c r="I88" s="57" t="s">
        <v>8</v>
      </c>
      <c r="J88" s="102" t="s">
        <v>34</v>
      </c>
      <c r="K88" s="42"/>
    </row>
    <row r="89" spans="2:12" ht="64.2" customHeight="1" x14ac:dyDescent="0.2">
      <c r="B89" s="105" t="s">
        <v>50</v>
      </c>
      <c r="C89" s="55" t="s">
        <v>93</v>
      </c>
      <c r="D89" s="106" t="s">
        <v>232</v>
      </c>
      <c r="E89" s="490"/>
      <c r="F89" s="491"/>
      <c r="G89" s="56">
        <v>2</v>
      </c>
      <c r="H89" s="172"/>
      <c r="I89" s="57" t="s">
        <v>8</v>
      </c>
      <c r="J89" s="102" t="s">
        <v>34</v>
      </c>
      <c r="K89" s="30"/>
    </row>
    <row r="90" spans="2:12" ht="25.5" customHeight="1" thickBot="1" x14ac:dyDescent="0.25">
      <c r="B90" s="77"/>
      <c r="C90" s="78"/>
      <c r="D90" s="79"/>
      <c r="E90" s="487" t="s">
        <v>12</v>
      </c>
      <c r="F90" s="487"/>
      <c r="G90" s="122">
        <f>G76+G78+G80+G81+G86+G87+G88+G89+G82+G84+G83</f>
        <v>22</v>
      </c>
      <c r="H90" s="240">
        <f>SUM(H76:H84,H86:H89)</f>
        <v>0</v>
      </c>
      <c r="I90" s="241" t="s">
        <v>8</v>
      </c>
      <c r="J90" s="242" t="s">
        <v>71</v>
      </c>
      <c r="K90" s="30"/>
    </row>
    <row r="91" spans="2:12" ht="10.8" customHeight="1" x14ac:dyDescent="0.2">
      <c r="B91" s="132"/>
      <c r="C91" s="247"/>
      <c r="D91" s="247"/>
      <c r="E91" s="16"/>
      <c r="F91" s="16"/>
      <c r="G91" s="123"/>
      <c r="H91" s="249"/>
      <c r="I91" s="114"/>
      <c r="J91" s="30"/>
      <c r="K91" s="30"/>
    </row>
    <row r="92" spans="2:12" ht="42" customHeight="1" x14ac:dyDescent="0.2">
      <c r="B92" s="146" t="s">
        <v>90</v>
      </c>
      <c r="C92" s="118"/>
      <c r="D92" s="118"/>
      <c r="E92" s="89"/>
      <c r="F92" s="89"/>
      <c r="G92" s="123"/>
      <c r="H92" s="113"/>
      <c r="I92" s="114"/>
      <c r="J92" s="30"/>
      <c r="K92" s="30"/>
    </row>
    <row r="93" spans="2:12" ht="16.8" thickBot="1" x14ac:dyDescent="0.25">
      <c r="B93" s="86" t="s">
        <v>56</v>
      </c>
      <c r="C93" s="11"/>
      <c r="D93" s="12"/>
      <c r="E93" s="115"/>
      <c r="F93" s="116"/>
      <c r="G93" s="114"/>
      <c r="H93" s="114"/>
      <c r="I93" s="117"/>
      <c r="J93" s="11"/>
      <c r="K93" s="118"/>
    </row>
    <row r="94" spans="2:12" s="17" customFormat="1" ht="37.5" customHeight="1" thickBot="1" x14ac:dyDescent="0.25">
      <c r="B94" s="476" t="s">
        <v>17</v>
      </c>
      <c r="C94" s="477"/>
      <c r="D94" s="245" t="s">
        <v>2</v>
      </c>
      <c r="E94" s="463" t="s">
        <v>107</v>
      </c>
      <c r="F94" s="464"/>
      <c r="G94" s="227" t="s">
        <v>102</v>
      </c>
      <c r="H94" s="587" t="s">
        <v>7</v>
      </c>
      <c r="I94" s="588"/>
      <c r="J94" s="88" t="s">
        <v>3</v>
      </c>
      <c r="K94" s="89"/>
      <c r="L94" s="234"/>
    </row>
    <row r="95" spans="2:12" ht="77.25" customHeight="1" x14ac:dyDescent="0.2">
      <c r="B95" s="504" t="s">
        <v>46</v>
      </c>
      <c r="C95" s="507" t="s">
        <v>233</v>
      </c>
      <c r="D95" s="124" t="s">
        <v>234</v>
      </c>
      <c r="E95" s="602"/>
      <c r="F95" s="603"/>
      <c r="G95" s="125">
        <v>2</v>
      </c>
      <c r="H95" s="176"/>
      <c r="I95" s="126" t="s">
        <v>8</v>
      </c>
      <c r="J95" s="127" t="s">
        <v>34</v>
      </c>
      <c r="K95" s="30"/>
    </row>
    <row r="96" spans="2:12" ht="77.25" customHeight="1" x14ac:dyDescent="0.2">
      <c r="B96" s="505"/>
      <c r="C96" s="508"/>
      <c r="D96" s="128" t="s">
        <v>108</v>
      </c>
      <c r="E96" s="531" t="s">
        <v>105</v>
      </c>
      <c r="F96" s="606"/>
      <c r="G96" s="52">
        <v>3</v>
      </c>
      <c r="H96" s="501"/>
      <c r="I96" s="478" t="s">
        <v>8</v>
      </c>
      <c r="J96" s="591" t="s">
        <v>95</v>
      </c>
      <c r="K96" s="42"/>
    </row>
    <row r="97" spans="2:12" ht="77.25" customHeight="1" x14ac:dyDescent="0.2">
      <c r="B97" s="505"/>
      <c r="C97" s="508"/>
      <c r="D97" s="53" t="s">
        <v>101</v>
      </c>
      <c r="E97" s="254" t="s">
        <v>87</v>
      </c>
      <c r="F97" s="231"/>
      <c r="G97" s="54">
        <v>2</v>
      </c>
      <c r="H97" s="502"/>
      <c r="I97" s="608"/>
      <c r="J97" s="496"/>
      <c r="K97" s="30"/>
    </row>
    <row r="98" spans="2:12" ht="77.25" customHeight="1" x14ac:dyDescent="0.2">
      <c r="B98" s="506"/>
      <c r="C98" s="509"/>
      <c r="D98" s="40" t="s">
        <v>100</v>
      </c>
      <c r="E98" s="532" t="s">
        <v>186</v>
      </c>
      <c r="F98" s="469"/>
      <c r="G98" s="41">
        <v>1</v>
      </c>
      <c r="H98" s="503"/>
      <c r="I98" s="609"/>
      <c r="J98" s="497"/>
      <c r="K98" s="30"/>
    </row>
    <row r="99" spans="2:12" ht="56.4" customHeight="1" x14ac:dyDescent="0.2">
      <c r="B99" s="458" t="s">
        <v>47</v>
      </c>
      <c r="C99" s="468" t="s">
        <v>194</v>
      </c>
      <c r="D99" s="61" t="s">
        <v>195</v>
      </c>
      <c r="E99" s="490" t="s">
        <v>197</v>
      </c>
      <c r="F99" s="491"/>
      <c r="G99" s="56">
        <v>2</v>
      </c>
      <c r="H99" s="258"/>
      <c r="I99" s="50" t="s">
        <v>8</v>
      </c>
      <c r="J99" s="129" t="s">
        <v>66</v>
      </c>
      <c r="K99" s="30"/>
      <c r="L99" s="256"/>
    </row>
    <row r="100" spans="2:12" ht="56.4" customHeight="1" x14ac:dyDescent="0.2">
      <c r="B100" s="500"/>
      <c r="C100" s="469"/>
      <c r="D100" s="71" t="s">
        <v>196</v>
      </c>
      <c r="E100" s="490" t="s">
        <v>198</v>
      </c>
      <c r="F100" s="491"/>
      <c r="G100" s="257">
        <v>1</v>
      </c>
      <c r="H100" s="177"/>
      <c r="I100" s="50" t="s">
        <v>8</v>
      </c>
      <c r="J100" s="129" t="s">
        <v>185</v>
      </c>
      <c r="K100" s="42"/>
    </row>
    <row r="101" spans="2:12" ht="77.25" customHeight="1" x14ac:dyDescent="0.2">
      <c r="B101" s="105" t="s">
        <v>49</v>
      </c>
      <c r="C101" s="55" t="s">
        <v>76</v>
      </c>
      <c r="D101" s="394" t="s">
        <v>235</v>
      </c>
      <c r="E101" s="530" t="s">
        <v>236</v>
      </c>
      <c r="F101" s="530"/>
      <c r="G101" s="390">
        <v>1</v>
      </c>
      <c r="H101" s="177"/>
      <c r="I101" s="243" t="s">
        <v>8</v>
      </c>
      <c r="J101" s="233" t="s">
        <v>97</v>
      </c>
      <c r="K101" s="30"/>
    </row>
    <row r="102" spans="2:12" ht="77.099999999999994" customHeight="1" x14ac:dyDescent="0.2">
      <c r="B102" s="105" t="s">
        <v>50</v>
      </c>
      <c r="C102" s="55" t="s">
        <v>237</v>
      </c>
      <c r="D102" s="106" t="s">
        <v>238</v>
      </c>
      <c r="E102" s="485" t="s">
        <v>239</v>
      </c>
      <c r="F102" s="485"/>
      <c r="G102" s="56">
        <v>2</v>
      </c>
      <c r="H102" s="172"/>
      <c r="I102" s="57" t="s">
        <v>8</v>
      </c>
      <c r="J102" s="102" t="s">
        <v>34</v>
      </c>
      <c r="K102" s="30"/>
    </row>
    <row r="103" spans="2:12" ht="111" customHeight="1" x14ac:dyDescent="0.2">
      <c r="B103" s="105" t="s">
        <v>54</v>
      </c>
      <c r="C103" s="55" t="s">
        <v>115</v>
      </c>
      <c r="D103" s="106" t="s">
        <v>116</v>
      </c>
      <c r="E103" s="485" t="s">
        <v>240</v>
      </c>
      <c r="F103" s="485"/>
      <c r="G103" s="56">
        <v>2</v>
      </c>
      <c r="H103" s="172"/>
      <c r="I103" s="57" t="s">
        <v>8</v>
      </c>
      <c r="J103" s="102" t="s">
        <v>34</v>
      </c>
      <c r="K103" s="30"/>
    </row>
    <row r="104" spans="2:12" ht="69" customHeight="1" x14ac:dyDescent="0.2">
      <c r="B104" s="458" t="s">
        <v>94</v>
      </c>
      <c r="C104" s="455" t="s">
        <v>117</v>
      </c>
      <c r="D104" s="419" t="s">
        <v>259</v>
      </c>
      <c r="E104" s="490" t="s">
        <v>261</v>
      </c>
      <c r="F104" s="491"/>
      <c r="G104" s="389">
        <v>1</v>
      </c>
      <c r="H104" s="177"/>
      <c r="I104" s="418" t="s">
        <v>260</v>
      </c>
      <c r="J104" s="129" t="s">
        <v>185</v>
      </c>
      <c r="K104" s="30"/>
      <c r="L104" s="420"/>
    </row>
    <row r="105" spans="2:12" ht="80.400000000000006" customHeight="1" x14ac:dyDescent="0.2">
      <c r="B105" s="459"/>
      <c r="C105" s="456"/>
      <c r="D105" s="406" t="s">
        <v>241</v>
      </c>
      <c r="E105" s="533" t="s">
        <v>242</v>
      </c>
      <c r="F105" s="629"/>
      <c r="G105" s="52">
        <v>2</v>
      </c>
      <c r="H105" s="498"/>
      <c r="I105" s="554" t="s">
        <v>8</v>
      </c>
      <c r="J105" s="610" t="s">
        <v>99</v>
      </c>
      <c r="K105" s="30"/>
      <c r="L105" s="374"/>
    </row>
    <row r="106" spans="2:12" ht="38.4" customHeight="1" x14ac:dyDescent="0.2">
      <c r="B106" s="500"/>
      <c r="C106" s="630"/>
      <c r="D106" s="394" t="s">
        <v>243</v>
      </c>
      <c r="E106" s="378"/>
      <c r="F106" s="378"/>
      <c r="G106" s="390">
        <v>1</v>
      </c>
      <c r="H106" s="499"/>
      <c r="I106" s="556"/>
      <c r="J106" s="611"/>
      <c r="K106" s="30"/>
    </row>
    <row r="107" spans="2:12" ht="25.5" customHeight="1" thickBot="1" x14ac:dyDescent="0.25">
      <c r="B107" s="77"/>
      <c r="C107" s="130"/>
      <c r="D107" s="131"/>
      <c r="E107" s="487" t="s">
        <v>12</v>
      </c>
      <c r="F107" s="487"/>
      <c r="G107" s="122">
        <f>SUM(G95,G96,G99,G100,G101,G102,G103,G104,G105)</f>
        <v>16</v>
      </c>
      <c r="H107" s="240">
        <f>SUM(H95:H106)</f>
        <v>0</v>
      </c>
      <c r="I107" s="241" t="s">
        <v>8</v>
      </c>
      <c r="J107" s="242" t="s">
        <v>71</v>
      </c>
      <c r="K107" s="30"/>
    </row>
    <row r="108" spans="2:12" ht="25.5" customHeight="1" x14ac:dyDescent="0.2">
      <c r="B108" s="132"/>
      <c r="C108" s="118"/>
      <c r="D108" s="118"/>
      <c r="E108" s="89"/>
      <c r="F108" s="89"/>
      <c r="G108" s="133"/>
      <c r="H108" s="134"/>
      <c r="I108" s="135"/>
      <c r="J108" s="30"/>
      <c r="K108" s="30"/>
    </row>
    <row r="109" spans="2:12" ht="19.8" thickBot="1" x14ac:dyDescent="0.25">
      <c r="B109" s="85" t="s">
        <v>86</v>
      </c>
      <c r="C109" s="136"/>
      <c r="D109" s="13"/>
      <c r="E109" s="82"/>
      <c r="F109" s="137"/>
      <c r="G109" s="7"/>
      <c r="J109" s="70"/>
      <c r="K109" s="70"/>
    </row>
    <row r="110" spans="2:12" ht="31.5" customHeight="1" thickBot="1" x14ac:dyDescent="0.25">
      <c r="B110" s="138"/>
      <c r="C110" s="139"/>
      <c r="D110" s="139"/>
      <c r="E110" s="613" t="s">
        <v>9</v>
      </c>
      <c r="F110" s="614"/>
      <c r="G110" s="449">
        <f>SUM(G41,G70,G90,G107)</f>
        <v>100</v>
      </c>
      <c r="H110" s="175">
        <f>H41+H70+H90+H107</f>
        <v>0</v>
      </c>
      <c r="I110" s="140" t="s">
        <v>8</v>
      </c>
      <c r="J110" s="111" t="s">
        <v>62</v>
      </c>
      <c r="K110" s="30"/>
    </row>
    <row r="111" spans="2:12" ht="31.5" customHeight="1" x14ac:dyDescent="0.2">
      <c r="B111" s="615" t="s">
        <v>258</v>
      </c>
      <c r="C111" s="615"/>
      <c r="D111" s="615"/>
      <c r="E111" s="615"/>
      <c r="F111" s="615"/>
      <c r="G111" s="615"/>
      <c r="H111" s="615"/>
      <c r="I111" s="615"/>
      <c r="J111" s="615"/>
      <c r="K111" s="30"/>
    </row>
    <row r="112" spans="2:12" ht="31.5" customHeight="1" x14ac:dyDescent="0.2">
      <c r="B112" s="616"/>
      <c r="C112" s="616"/>
      <c r="D112" s="616"/>
      <c r="E112" s="616"/>
      <c r="F112" s="616"/>
      <c r="G112" s="616"/>
      <c r="H112" s="616"/>
      <c r="I112" s="616"/>
      <c r="J112" s="616"/>
      <c r="K112" s="30"/>
    </row>
    <row r="113" spans="1:17" ht="21" customHeight="1" x14ac:dyDescent="0.2">
      <c r="B113" s="141"/>
      <c r="C113" s="136"/>
      <c r="D113" s="13"/>
      <c r="E113" s="82"/>
      <c r="F113" s="137"/>
      <c r="G113" s="7"/>
      <c r="J113" s="70"/>
      <c r="K113" s="70"/>
    </row>
    <row r="114" spans="1:17" ht="28.5" customHeight="1" x14ac:dyDescent="0.2">
      <c r="B114" s="1"/>
      <c r="C114" s="147"/>
      <c r="D114" s="147"/>
      <c r="E114" s="147"/>
      <c r="F114" s="147"/>
      <c r="G114" s="147"/>
      <c r="H114" s="147"/>
      <c r="I114" s="147"/>
      <c r="J114" s="160" t="s">
        <v>15</v>
      </c>
      <c r="K114" s="142"/>
    </row>
    <row r="115" spans="1:17" ht="22.5" customHeight="1" thickBot="1" x14ac:dyDescent="0.25">
      <c r="B115" s="628" t="s">
        <v>16</v>
      </c>
      <c r="C115" s="628"/>
      <c r="D115" s="628"/>
      <c r="E115" s="628"/>
      <c r="F115" s="628"/>
      <c r="G115" s="628"/>
      <c r="H115" s="628"/>
      <c r="I115" s="628"/>
      <c r="J115" s="628"/>
      <c r="K115" s="230"/>
    </row>
    <row r="116" spans="1:17" ht="21" customHeight="1" x14ac:dyDescent="0.2">
      <c r="B116" s="623" t="s">
        <v>24</v>
      </c>
      <c r="C116" s="624"/>
      <c r="D116" s="624"/>
      <c r="E116" s="624"/>
      <c r="F116" s="624"/>
      <c r="G116" s="624"/>
      <c r="H116" s="624"/>
      <c r="I116" s="624"/>
      <c r="J116" s="625"/>
      <c r="K116" s="237"/>
    </row>
    <row r="117" spans="1:17" s="234" customFormat="1" ht="75" customHeight="1" x14ac:dyDescent="0.2">
      <c r="A117" s="1"/>
      <c r="B117" s="617" t="s">
        <v>31</v>
      </c>
      <c r="C117" s="618"/>
      <c r="D117" s="618"/>
      <c r="E117" s="618"/>
      <c r="F117" s="618"/>
      <c r="G117" s="618"/>
      <c r="H117" s="618"/>
      <c r="I117" s="618"/>
      <c r="J117" s="619"/>
      <c r="K117" s="225"/>
      <c r="M117" s="1"/>
      <c r="N117" s="1"/>
      <c r="O117" s="1"/>
      <c r="P117" s="1"/>
      <c r="Q117" s="1"/>
    </row>
    <row r="118" spans="1:17" s="234" customFormat="1" ht="75" customHeight="1" x14ac:dyDescent="0.2">
      <c r="A118" s="1"/>
      <c r="B118" s="617" t="s">
        <v>109</v>
      </c>
      <c r="C118" s="618"/>
      <c r="D118" s="618"/>
      <c r="E118" s="618"/>
      <c r="F118" s="618"/>
      <c r="G118" s="618"/>
      <c r="H118" s="618"/>
      <c r="I118" s="618"/>
      <c r="J118" s="619"/>
      <c r="K118" s="225"/>
      <c r="M118" s="1"/>
      <c r="N118" s="1"/>
      <c r="O118" s="1"/>
      <c r="P118" s="1"/>
      <c r="Q118" s="1"/>
    </row>
    <row r="119" spans="1:17" s="234" customFormat="1" ht="75" customHeight="1" x14ac:dyDescent="0.2">
      <c r="A119" s="1"/>
      <c r="B119" s="617" t="s">
        <v>110</v>
      </c>
      <c r="C119" s="618"/>
      <c r="D119" s="618"/>
      <c r="E119" s="618"/>
      <c r="F119" s="618"/>
      <c r="G119" s="618"/>
      <c r="H119" s="618"/>
      <c r="I119" s="618"/>
      <c r="J119" s="619"/>
      <c r="K119" s="225"/>
      <c r="M119" s="1"/>
      <c r="N119" s="1"/>
      <c r="O119" s="1"/>
      <c r="P119" s="1"/>
      <c r="Q119" s="1"/>
    </row>
    <row r="120" spans="1:17" s="234" customFormat="1" ht="75" customHeight="1" thickBot="1" x14ac:dyDescent="0.25">
      <c r="A120" s="1"/>
      <c r="B120" s="620" t="s">
        <v>111</v>
      </c>
      <c r="C120" s="621"/>
      <c r="D120" s="621"/>
      <c r="E120" s="621"/>
      <c r="F120" s="621"/>
      <c r="G120" s="621"/>
      <c r="H120" s="621"/>
      <c r="I120" s="621"/>
      <c r="J120" s="622"/>
      <c r="K120" s="225"/>
      <c r="M120" s="1"/>
      <c r="N120" s="1"/>
      <c r="O120" s="1"/>
      <c r="P120" s="1"/>
      <c r="Q120" s="1"/>
    </row>
    <row r="121" spans="1:17" s="234" customFormat="1" ht="22.5" customHeight="1" x14ac:dyDescent="0.2">
      <c r="A121" s="1"/>
      <c r="B121" s="623" t="s">
        <v>25</v>
      </c>
      <c r="C121" s="624"/>
      <c r="D121" s="624"/>
      <c r="E121" s="624"/>
      <c r="F121" s="624"/>
      <c r="G121" s="624"/>
      <c r="H121" s="624"/>
      <c r="I121" s="624"/>
      <c r="J121" s="625"/>
      <c r="K121" s="237"/>
      <c r="M121" s="1"/>
      <c r="N121" s="1"/>
      <c r="O121" s="1"/>
      <c r="P121" s="1"/>
      <c r="Q121" s="1"/>
    </row>
    <row r="122" spans="1:17" s="234" customFormat="1" ht="250.5" customHeight="1" thickBot="1" x14ac:dyDescent="0.25">
      <c r="A122" s="1"/>
      <c r="B122" s="572"/>
      <c r="C122" s="626"/>
      <c r="D122" s="626"/>
      <c r="E122" s="626"/>
      <c r="F122" s="626"/>
      <c r="G122" s="626"/>
      <c r="H122" s="626"/>
      <c r="I122" s="626"/>
      <c r="J122" s="627"/>
      <c r="K122" s="235"/>
      <c r="M122" s="1"/>
      <c r="N122" s="1"/>
      <c r="O122" s="1"/>
      <c r="P122" s="1"/>
      <c r="Q122" s="1"/>
    </row>
    <row r="123" spans="1:17" s="234" customFormat="1" ht="20.25" customHeight="1" x14ac:dyDescent="0.2">
      <c r="A123" s="1"/>
      <c r="B123" s="623" t="s">
        <v>26</v>
      </c>
      <c r="C123" s="624"/>
      <c r="D123" s="624"/>
      <c r="E123" s="624"/>
      <c r="F123" s="624"/>
      <c r="G123" s="624"/>
      <c r="H123" s="624"/>
      <c r="I123" s="624"/>
      <c r="J123" s="625"/>
      <c r="K123" s="237"/>
      <c r="M123" s="1"/>
      <c r="N123" s="1"/>
      <c r="O123" s="1"/>
      <c r="P123" s="1"/>
      <c r="Q123" s="1"/>
    </row>
    <row r="124" spans="1:17" s="234" customFormat="1" ht="261.75" customHeight="1" thickBot="1" x14ac:dyDescent="0.25">
      <c r="A124" s="1"/>
      <c r="B124" s="572"/>
      <c r="C124" s="626"/>
      <c r="D124" s="626"/>
      <c r="E124" s="626"/>
      <c r="F124" s="626"/>
      <c r="G124" s="626"/>
      <c r="H124" s="626"/>
      <c r="I124" s="626"/>
      <c r="J124" s="627"/>
      <c r="K124" s="235"/>
      <c r="M124" s="1"/>
      <c r="N124" s="1"/>
      <c r="O124" s="1"/>
      <c r="P124" s="1"/>
      <c r="Q124" s="1"/>
    </row>
    <row r="125" spans="1:17" s="234" customFormat="1" ht="22.2" customHeight="1" x14ac:dyDescent="0.2">
      <c r="A125" s="1"/>
      <c r="B125" s="612" t="s">
        <v>92</v>
      </c>
      <c r="C125" s="612"/>
      <c r="D125" s="612"/>
      <c r="E125" s="612"/>
      <c r="F125" s="612"/>
      <c r="G125" s="612"/>
      <c r="H125" s="612"/>
      <c r="I125" s="612"/>
      <c r="J125" s="612"/>
      <c r="K125" s="37"/>
      <c r="M125" s="1"/>
      <c r="N125" s="1"/>
      <c r="O125" s="1"/>
      <c r="P125" s="1"/>
      <c r="Q125" s="1"/>
    </row>
  </sheetData>
  <mergeCells count="166">
    <mergeCell ref="I105:I106"/>
    <mergeCell ref="J105:J106"/>
    <mergeCell ref="H105:H106"/>
    <mergeCell ref="B125:J125"/>
    <mergeCell ref="E107:F107"/>
    <mergeCell ref="E110:F110"/>
    <mergeCell ref="B111:J112"/>
    <mergeCell ref="B118:J118"/>
    <mergeCell ref="B119:J119"/>
    <mergeCell ref="B117:J117"/>
    <mergeCell ref="B120:J120"/>
    <mergeCell ref="B121:J121"/>
    <mergeCell ref="B122:J122"/>
    <mergeCell ref="B123:J123"/>
    <mergeCell ref="B124:J124"/>
    <mergeCell ref="B116:J116"/>
    <mergeCell ref="B115:J115"/>
    <mergeCell ref="E105:F105"/>
    <mergeCell ref="B104:B106"/>
    <mergeCell ref="C104:C106"/>
    <mergeCell ref="E104:F104"/>
    <mergeCell ref="J96:J98"/>
    <mergeCell ref="E101:F101"/>
    <mergeCell ref="E102:F102"/>
    <mergeCell ref="I76:I77"/>
    <mergeCell ref="E103:F103"/>
    <mergeCell ref="E94:F94"/>
    <mergeCell ref="E76:F77"/>
    <mergeCell ref="G76:G77"/>
    <mergeCell ref="H76:H77"/>
    <mergeCell ref="E95:F95"/>
    <mergeCell ref="E90:F90"/>
    <mergeCell ref="E87:F87"/>
    <mergeCell ref="E86:F86"/>
    <mergeCell ref="E80:F80"/>
    <mergeCell ref="H94:I94"/>
    <mergeCell ref="E96:F96"/>
    <mergeCell ref="E78:F79"/>
    <mergeCell ref="G78:G79"/>
    <mergeCell ref="H78:H79"/>
    <mergeCell ref="I96:I98"/>
    <mergeCell ref="E98:F98"/>
    <mergeCell ref="L38:L39"/>
    <mergeCell ref="L53:L55"/>
    <mergeCell ref="I53:I55"/>
    <mergeCell ref="E50:F50"/>
    <mergeCell ref="E51:F51"/>
    <mergeCell ref="J53:J55"/>
    <mergeCell ref="E45:F45"/>
    <mergeCell ref="H45:I45"/>
    <mergeCell ref="H74:I74"/>
    <mergeCell ref="E68:F68"/>
    <mergeCell ref="I61:I63"/>
    <mergeCell ref="J61:J63"/>
    <mergeCell ref="E61:F62"/>
    <mergeCell ref="G54:G55"/>
    <mergeCell ref="E57:F57"/>
    <mergeCell ref="E58:F58"/>
    <mergeCell ref="E60:F60"/>
    <mergeCell ref="E59:F59"/>
    <mergeCell ref="E52:F52"/>
    <mergeCell ref="H61:H63"/>
    <mergeCell ref="L76:L77"/>
    <mergeCell ref="L78:L79"/>
    <mergeCell ref="B47:B48"/>
    <mergeCell ref="C47:C48"/>
    <mergeCell ref="D47:D48"/>
    <mergeCell ref="E47:F47"/>
    <mergeCell ref="I47:I48"/>
    <mergeCell ref="J47:J48"/>
    <mergeCell ref="E48:F48"/>
    <mergeCell ref="J76:J77"/>
    <mergeCell ref="I78:I79"/>
    <mergeCell ref="J78:J79"/>
    <mergeCell ref="B53:B55"/>
    <mergeCell ref="C53:C55"/>
    <mergeCell ref="B50:B52"/>
    <mergeCell ref="C50:C52"/>
    <mergeCell ref="D54:D55"/>
    <mergeCell ref="C76:C77"/>
    <mergeCell ref="E67:F67"/>
    <mergeCell ref="C78:C79"/>
    <mergeCell ref="C68:C69"/>
    <mergeCell ref="D68:D69"/>
    <mergeCell ref="H47:H48"/>
    <mergeCell ref="H53:H55"/>
    <mergeCell ref="L21:L25"/>
    <mergeCell ref="B26:B28"/>
    <mergeCell ref="C26:C28"/>
    <mergeCell ref="E26:F26"/>
    <mergeCell ref="E27:F27"/>
    <mergeCell ref="I27:I28"/>
    <mergeCell ref="J27:J28"/>
    <mergeCell ref="L27:L28"/>
    <mergeCell ref="B20:B25"/>
    <mergeCell ref="C20:C25"/>
    <mergeCell ref="E20:F20"/>
    <mergeCell ref="D21:D24"/>
    <mergeCell ref="G21:G24"/>
    <mergeCell ref="I21:I25"/>
    <mergeCell ref="J21:J25"/>
    <mergeCell ref="H21:H25"/>
    <mergeCell ref="H27:H28"/>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 ref="C99:C100"/>
    <mergeCell ref="B99:B100"/>
    <mergeCell ref="E99:F99"/>
    <mergeCell ref="E100:F100"/>
    <mergeCell ref="H96:H98"/>
    <mergeCell ref="B94:C94"/>
    <mergeCell ref="B95:B98"/>
    <mergeCell ref="C95:C98"/>
    <mergeCell ref="E69:F69"/>
    <mergeCell ref="B74:C74"/>
    <mergeCell ref="E88:F88"/>
    <mergeCell ref="E89:F89"/>
    <mergeCell ref="E81:F81"/>
    <mergeCell ref="E82:F82"/>
    <mergeCell ref="E83:F83"/>
    <mergeCell ref="E84:F84"/>
    <mergeCell ref="B83:B84"/>
    <mergeCell ref="D76:D77"/>
    <mergeCell ref="B76:B77"/>
    <mergeCell ref="B78:B79"/>
    <mergeCell ref="D78:D79"/>
    <mergeCell ref="C83:C84"/>
    <mergeCell ref="B68:B69"/>
    <mergeCell ref="I34:I35"/>
    <mergeCell ref="J34:J35"/>
    <mergeCell ref="D38:F38"/>
    <mergeCell ref="E39:F39"/>
    <mergeCell ref="E40:F40"/>
    <mergeCell ref="E41:F41"/>
    <mergeCell ref="E29:F29"/>
    <mergeCell ref="E30:F30"/>
    <mergeCell ref="B29:B32"/>
    <mergeCell ref="C29:C32"/>
    <mergeCell ref="I31:I32"/>
    <mergeCell ref="J31:J32"/>
    <mergeCell ref="E33:F33"/>
    <mergeCell ref="H31:H32"/>
    <mergeCell ref="H34:H35"/>
    <mergeCell ref="C61:C63"/>
    <mergeCell ref="B61:B63"/>
    <mergeCell ref="E31:E32"/>
    <mergeCell ref="E74:F74"/>
    <mergeCell ref="E65:F65"/>
    <mergeCell ref="B34:B35"/>
    <mergeCell ref="C34:C35"/>
    <mergeCell ref="E34:F35"/>
    <mergeCell ref="E36:F36"/>
    <mergeCell ref="B45:C45"/>
  </mergeCells>
  <phoneticPr fontId="2"/>
  <dataValidations count="6">
    <dataValidation type="list" allowBlank="1" showInputMessage="1" showErrorMessage="1" sqref="H14:H16 H20 H26 H29 H36 H38:H40 H50:H52 H57:H58 H65 H99 H76:H80 H82 H87:H89 H95 H67:H68 H102:H103">
      <formula1>"0,2"</formula1>
    </dataValidation>
    <dataValidation type="list" allowBlank="1" showInputMessage="1" showErrorMessage="1" sqref="H31 H21 H105:H106 H27 H34">
      <formula1>"0,1,2"</formula1>
    </dataValidation>
    <dataValidation type="list" allowBlank="1" showInputMessage="1" showErrorMessage="1" sqref="H96:H98 H61">
      <formula1>"0,1,2,3"</formula1>
    </dataValidation>
    <dataValidation type="list" allowBlank="1" showInputMessage="1" showErrorMessage="1" sqref="H33 H83:H84 H100:H101 H69 H30 H104">
      <formula1>"0,1"</formula1>
    </dataValidation>
    <dataValidation type="list" allowBlank="1" showInputMessage="1" showErrorMessage="1" sqref="H47 H53">
      <formula1>"0,2,3"</formula1>
    </dataValidation>
    <dataValidation type="list" allowBlank="1" showInputMessage="1" showErrorMessage="1" sqref="H86 H81 H59:H6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8" max="10" man="1"/>
    <brk id="71" max="10" man="1"/>
    <brk id="91" max="10" man="1"/>
    <brk id="11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zoomScale="85" zoomScaleNormal="85" zoomScaleSheetLayoutView="84" workbookViewId="0">
      <selection activeCell="A3" sqref="A3"/>
    </sheetView>
  </sheetViews>
  <sheetFormatPr defaultColWidth="9" defaultRowHeight="5.7" customHeight="1" x14ac:dyDescent="0.2"/>
  <cols>
    <col min="1" max="1" width="4.109375" style="185" customWidth="1"/>
    <col min="2" max="2" width="46" style="186" customWidth="1"/>
    <col min="3" max="3" width="18.33203125" style="178" bestFit="1" customWidth="1"/>
    <col min="4" max="4" width="5.109375" style="187" customWidth="1"/>
    <col min="5" max="5" width="3.44140625" style="188" bestFit="1" customWidth="1"/>
    <col min="6" max="6" width="19.77734375" style="189" customWidth="1"/>
    <col min="7" max="16384" width="9" style="178"/>
  </cols>
  <sheetData>
    <row r="1" spans="1:6" ht="16.2" x14ac:dyDescent="0.2">
      <c r="A1" s="259"/>
      <c r="B1" s="260"/>
      <c r="C1" s="190"/>
      <c r="D1" s="261"/>
      <c r="E1" s="261"/>
      <c r="F1" s="261"/>
    </row>
    <row r="2" spans="1:6" ht="19.5" customHeight="1" x14ac:dyDescent="0.2">
      <c r="A2" s="667" t="s">
        <v>311</v>
      </c>
      <c r="B2" s="667"/>
      <c r="C2" s="667"/>
      <c r="D2" s="667"/>
      <c r="E2" s="667"/>
      <c r="F2" s="667"/>
    </row>
    <row r="3" spans="1:6" ht="15" thickBot="1" x14ac:dyDescent="0.25">
      <c r="A3" s="262" t="s">
        <v>145</v>
      </c>
      <c r="B3" s="260"/>
      <c r="C3" s="179"/>
      <c r="D3" s="179"/>
      <c r="E3" s="179"/>
      <c r="F3" s="179"/>
    </row>
    <row r="4" spans="1:6" ht="18.75" customHeight="1" thickTop="1" thickBot="1" x14ac:dyDescent="0.25">
      <c r="A4" s="179"/>
      <c r="B4" s="263" t="s">
        <v>121</v>
      </c>
      <c r="C4" s="668">
        <f>'自主保安活動チェックシート入力用 '!G5</f>
        <v>0</v>
      </c>
      <c r="D4" s="669"/>
      <c r="E4" s="669"/>
      <c r="F4" s="670"/>
    </row>
    <row r="5" spans="1:6" ht="18.75" customHeight="1" thickTop="1" thickBot="1" x14ac:dyDescent="0.25">
      <c r="A5" s="179"/>
      <c r="B5" s="263" t="s">
        <v>122</v>
      </c>
      <c r="C5" s="668">
        <f>'自主保安活動チェックシート入力用 '!G6</f>
        <v>0</v>
      </c>
      <c r="D5" s="669"/>
      <c r="E5" s="669"/>
      <c r="F5" s="670"/>
    </row>
    <row r="6" spans="1:6" ht="21" customHeight="1" thickTop="1" thickBot="1" x14ac:dyDescent="0.25">
      <c r="A6" s="179"/>
      <c r="B6" s="180" t="s">
        <v>123</v>
      </c>
      <c r="C6" s="668">
        <f>'自主保安活動チェックシート入力用 '!G7</f>
        <v>0</v>
      </c>
      <c r="D6" s="669"/>
      <c r="E6" s="669"/>
      <c r="F6" s="670"/>
    </row>
    <row r="7" spans="1:6" ht="17.399999999999999" thickTop="1" thickBot="1" x14ac:dyDescent="0.25">
      <c r="A7" s="264" t="s">
        <v>0</v>
      </c>
      <c r="B7" s="260"/>
      <c r="C7" s="179"/>
      <c r="D7" s="265"/>
      <c r="E7" s="266"/>
      <c r="F7" s="267"/>
    </row>
    <row r="8" spans="1:6" s="181" customFormat="1" ht="15" thickBot="1" x14ac:dyDescent="0.25">
      <c r="A8" s="648" t="s">
        <v>17</v>
      </c>
      <c r="B8" s="649"/>
      <c r="C8" s="268"/>
      <c r="D8" s="645" t="s">
        <v>7</v>
      </c>
      <c r="E8" s="645"/>
      <c r="F8" s="269" t="s">
        <v>3</v>
      </c>
    </row>
    <row r="9" spans="1:6" s="181" customFormat="1" ht="15" thickBot="1" x14ac:dyDescent="0.25">
      <c r="A9" s="270" t="s">
        <v>45</v>
      </c>
      <c r="B9" s="271"/>
      <c r="C9" s="272"/>
      <c r="D9" s="273"/>
      <c r="E9" s="274"/>
      <c r="F9" s="275"/>
    </row>
    <row r="10" spans="1:6" s="182" customFormat="1" ht="15.6" thickTop="1" thickBot="1" x14ac:dyDescent="0.25">
      <c r="A10" s="640" t="s">
        <v>46</v>
      </c>
      <c r="B10" s="641" t="s">
        <v>57</v>
      </c>
      <c r="C10" s="276" t="s">
        <v>124</v>
      </c>
      <c r="D10" s="277">
        <f>'自主保安活動チェックシート入力用 '!H14</f>
        <v>0</v>
      </c>
      <c r="E10" s="278" t="s">
        <v>8</v>
      </c>
      <c r="F10" s="279" t="s">
        <v>125</v>
      </c>
    </row>
    <row r="11" spans="1:6" s="182" customFormat="1" ht="15.6" thickTop="1" thickBot="1" x14ac:dyDescent="0.25">
      <c r="A11" s="671"/>
      <c r="B11" s="672"/>
      <c r="C11" s="280" t="s">
        <v>126</v>
      </c>
      <c r="D11" s="277">
        <f>'自主保安活動チェックシート入力用 '!H15</f>
        <v>0</v>
      </c>
      <c r="E11" s="281" t="s">
        <v>8</v>
      </c>
      <c r="F11" s="282" t="s">
        <v>127</v>
      </c>
    </row>
    <row r="12" spans="1:6" s="182" customFormat="1" ht="15.6" thickTop="1" thickBot="1" x14ac:dyDescent="0.25">
      <c r="A12" s="643"/>
      <c r="B12" s="642"/>
      <c r="C12" s="283" t="s">
        <v>128</v>
      </c>
      <c r="D12" s="277">
        <f>'自主保安活動チェックシート入力用 '!H16</f>
        <v>0</v>
      </c>
      <c r="E12" s="284" t="s">
        <v>8</v>
      </c>
      <c r="F12" s="285" t="s">
        <v>127</v>
      </c>
    </row>
    <row r="13" spans="1:6" s="183" customFormat="1" ht="15" customHeight="1" thickBot="1" x14ac:dyDescent="0.25">
      <c r="A13" s="270" t="s">
        <v>88</v>
      </c>
      <c r="B13" s="271"/>
      <c r="C13" s="272"/>
      <c r="D13" s="286"/>
      <c r="E13" s="274"/>
      <c r="F13" s="275"/>
    </row>
    <row r="14" spans="1:6" s="183" customFormat="1" ht="15.6" thickTop="1" thickBot="1" x14ac:dyDescent="0.25">
      <c r="A14" s="673" t="s">
        <v>46</v>
      </c>
      <c r="B14" s="650" t="s">
        <v>67</v>
      </c>
      <c r="C14" s="287" t="s">
        <v>129</v>
      </c>
      <c r="D14" s="277">
        <f>'自主保安活動チェックシート入力用 '!H20</f>
        <v>0</v>
      </c>
      <c r="E14" s="288" t="s">
        <v>8</v>
      </c>
      <c r="F14" s="279" t="s">
        <v>125</v>
      </c>
    </row>
    <row r="15" spans="1:6" s="183" customFormat="1" ht="15.6" thickTop="1" thickBot="1" x14ac:dyDescent="0.25">
      <c r="A15" s="656"/>
      <c r="B15" s="639"/>
      <c r="C15" s="289" t="s">
        <v>44</v>
      </c>
      <c r="D15" s="277">
        <f>'自主保安活動チェックシート入力用 '!H21</f>
        <v>0</v>
      </c>
      <c r="E15" s="290" t="s">
        <v>8</v>
      </c>
      <c r="F15" s="291" t="s">
        <v>130</v>
      </c>
    </row>
    <row r="16" spans="1:6" s="183" customFormat="1" ht="15.6" thickTop="1" thickBot="1" x14ac:dyDescent="0.25">
      <c r="A16" s="640" t="s">
        <v>47</v>
      </c>
      <c r="B16" s="650" t="s">
        <v>52</v>
      </c>
      <c r="C16" s="287" t="s">
        <v>129</v>
      </c>
      <c r="D16" s="277">
        <f>'自主保安活動チェックシート入力用 '!H26</f>
        <v>0</v>
      </c>
      <c r="E16" s="288" t="s">
        <v>8</v>
      </c>
      <c r="F16" s="279" t="s">
        <v>125</v>
      </c>
    </row>
    <row r="17" spans="1:6" s="183" customFormat="1" ht="15.6" thickTop="1" thickBot="1" x14ac:dyDescent="0.25">
      <c r="A17" s="671"/>
      <c r="B17" s="639"/>
      <c r="C17" s="289" t="s">
        <v>44</v>
      </c>
      <c r="D17" s="277">
        <f>'自主保安活動チェックシート入力用 '!H27</f>
        <v>0</v>
      </c>
      <c r="E17" s="290" t="s">
        <v>8</v>
      </c>
      <c r="F17" s="291" t="s">
        <v>130</v>
      </c>
    </row>
    <row r="18" spans="1:6" s="183" customFormat="1" ht="15.6" thickTop="1" thickBot="1" x14ac:dyDescent="0.25">
      <c r="A18" s="663" t="s">
        <v>49</v>
      </c>
      <c r="B18" s="665" t="s">
        <v>27</v>
      </c>
      <c r="C18" s="287" t="s">
        <v>131</v>
      </c>
      <c r="D18" s="277">
        <f>'自主保安活動チェックシート入力用 '!H29</f>
        <v>0</v>
      </c>
      <c r="E18" s="288" t="s">
        <v>8</v>
      </c>
      <c r="F18" s="279" t="s">
        <v>125</v>
      </c>
    </row>
    <row r="19" spans="1:6" s="183" customFormat="1" ht="15.6" thickTop="1" thickBot="1" x14ac:dyDescent="0.25">
      <c r="A19" s="664"/>
      <c r="B19" s="666"/>
      <c r="C19" s="407" t="s">
        <v>244</v>
      </c>
      <c r="D19" s="277">
        <f>'自主保安活動チェックシート入力用 '!H30</f>
        <v>0</v>
      </c>
      <c r="E19" s="408" t="s">
        <v>8</v>
      </c>
      <c r="F19" s="409" t="s">
        <v>133</v>
      </c>
    </row>
    <row r="20" spans="1:6" s="183" customFormat="1" ht="15.6" thickTop="1" thickBot="1" x14ac:dyDescent="0.25">
      <c r="A20" s="664"/>
      <c r="B20" s="666"/>
      <c r="C20" s="289" t="s">
        <v>245</v>
      </c>
      <c r="D20" s="277">
        <f>'自主保安活動チェックシート入力用 '!H31</f>
        <v>0</v>
      </c>
      <c r="E20" s="290" t="s">
        <v>8</v>
      </c>
      <c r="F20" s="292" t="s">
        <v>130</v>
      </c>
    </row>
    <row r="21" spans="1:6" s="183" customFormat="1" ht="15.6" thickTop="1" thickBot="1" x14ac:dyDescent="0.25">
      <c r="A21" s="293" t="s">
        <v>50</v>
      </c>
      <c r="B21" s="399" t="s">
        <v>30</v>
      </c>
      <c r="C21" s="294"/>
      <c r="D21" s="277">
        <f>'自主保安活動チェックシート入力用 '!H33</f>
        <v>0</v>
      </c>
      <c r="E21" s="295" t="s">
        <v>8</v>
      </c>
      <c r="F21" s="296" t="s">
        <v>133</v>
      </c>
    </row>
    <row r="22" spans="1:6" s="183" customFormat="1" ht="15.6" thickTop="1" thickBot="1" x14ac:dyDescent="0.25">
      <c r="A22" s="293" t="s">
        <v>54</v>
      </c>
      <c r="B22" s="399" t="s">
        <v>55</v>
      </c>
      <c r="C22" s="294"/>
      <c r="D22" s="277">
        <f>'自主保安活動チェックシート入力用 '!H34</f>
        <v>0</v>
      </c>
      <c r="E22" s="295" t="s">
        <v>8</v>
      </c>
      <c r="F22" s="292" t="s">
        <v>130</v>
      </c>
    </row>
    <row r="23" spans="1:6" s="183" customFormat="1" ht="15.6" thickTop="1" thickBot="1" x14ac:dyDescent="0.25">
      <c r="A23" s="402" t="s">
        <v>94</v>
      </c>
      <c r="B23" s="398" t="s">
        <v>84</v>
      </c>
      <c r="C23" s="297"/>
      <c r="D23" s="277">
        <f>'自主保安活動チェックシート入力用 '!H36</f>
        <v>0</v>
      </c>
      <c r="E23" s="298" t="s">
        <v>8</v>
      </c>
      <c r="F23" s="299" t="s">
        <v>127</v>
      </c>
    </row>
    <row r="24" spans="1:6" s="183" customFormat="1" ht="15" thickBot="1" x14ac:dyDescent="0.25">
      <c r="A24" s="270" t="s">
        <v>13</v>
      </c>
      <c r="B24" s="271"/>
      <c r="C24" s="272"/>
      <c r="D24" s="300"/>
      <c r="E24" s="301"/>
      <c r="F24" s="302"/>
    </row>
    <row r="25" spans="1:6" s="183" customFormat="1" ht="15.6" thickTop="1" thickBot="1" x14ac:dyDescent="0.25">
      <c r="A25" s="397" t="s">
        <v>46</v>
      </c>
      <c r="B25" s="303" t="s">
        <v>134</v>
      </c>
      <c r="C25" s="401"/>
      <c r="D25" s="277">
        <f>'自主保安活動チェックシート入力用 '!H38</f>
        <v>0</v>
      </c>
      <c r="E25" s="304" t="s">
        <v>8</v>
      </c>
      <c r="F25" s="305" t="s">
        <v>127</v>
      </c>
    </row>
    <row r="26" spans="1:6" s="183" customFormat="1" ht="15.6" thickTop="1" thickBot="1" x14ac:dyDescent="0.25">
      <c r="A26" s="397" t="s">
        <v>47</v>
      </c>
      <c r="B26" s="303" t="s">
        <v>21</v>
      </c>
      <c r="C26" s="401"/>
      <c r="D26" s="277">
        <f>'自主保安活動チェックシート入力用 '!H39</f>
        <v>0</v>
      </c>
      <c r="E26" s="304" t="s">
        <v>8</v>
      </c>
      <c r="F26" s="305" t="s">
        <v>127</v>
      </c>
    </row>
    <row r="27" spans="1:6" s="183" customFormat="1" ht="15.6" thickTop="1" thickBot="1" x14ac:dyDescent="0.25">
      <c r="A27" s="397" t="s">
        <v>49</v>
      </c>
      <c r="B27" s="303" t="s">
        <v>32</v>
      </c>
      <c r="C27" s="306"/>
      <c r="D27" s="277">
        <f>'自主保安活動チェックシート入力用 '!H40</f>
        <v>0</v>
      </c>
      <c r="E27" s="307" t="s">
        <v>8</v>
      </c>
      <c r="F27" s="305" t="s">
        <v>127</v>
      </c>
    </row>
    <row r="28" spans="1:6" s="183" customFormat="1" ht="15.6" thickTop="1" thickBot="1" x14ac:dyDescent="0.25">
      <c r="A28" s="633" t="s">
        <v>136</v>
      </c>
      <c r="B28" s="634"/>
      <c r="C28" s="635"/>
      <c r="D28" s="277">
        <f>SUM(D10:D12,D14:D23,D25:D27)</f>
        <v>0</v>
      </c>
      <c r="E28" s="308" t="s">
        <v>8</v>
      </c>
      <c r="F28" s="309"/>
    </row>
    <row r="29" spans="1:6" s="183" customFormat="1" ht="16.8" thickBot="1" x14ac:dyDescent="0.25">
      <c r="A29" s="310" t="s">
        <v>1</v>
      </c>
      <c r="B29" s="262"/>
      <c r="C29" s="311"/>
      <c r="D29" s="312"/>
      <c r="E29" s="313"/>
      <c r="F29" s="314"/>
    </row>
    <row r="30" spans="1:6" s="183" customFormat="1" ht="15" thickBot="1" x14ac:dyDescent="0.25">
      <c r="A30" s="648" t="s">
        <v>17</v>
      </c>
      <c r="B30" s="649"/>
      <c r="C30" s="268"/>
      <c r="D30" s="645" t="s">
        <v>7</v>
      </c>
      <c r="E30" s="645"/>
      <c r="F30" s="269" t="s">
        <v>3</v>
      </c>
    </row>
    <row r="31" spans="1:6" s="183" customFormat="1" ht="15" thickBot="1" x14ac:dyDescent="0.25">
      <c r="A31" s="270" t="s">
        <v>168</v>
      </c>
      <c r="B31" s="271"/>
      <c r="C31" s="272"/>
      <c r="D31" s="300"/>
      <c r="E31" s="301"/>
      <c r="F31" s="302"/>
    </row>
    <row r="32" spans="1:6" s="183" customFormat="1" ht="15.6" thickTop="1" thickBot="1" x14ac:dyDescent="0.25">
      <c r="A32" s="315" t="s">
        <v>46</v>
      </c>
      <c r="B32" s="316" t="s">
        <v>169</v>
      </c>
      <c r="C32" s="317"/>
      <c r="D32" s="277">
        <f>'自主保安活動チェックシート入力用 '!H47</f>
        <v>0</v>
      </c>
      <c r="E32" s="318" t="s">
        <v>8</v>
      </c>
      <c r="F32" s="319" t="s">
        <v>79</v>
      </c>
    </row>
    <row r="33" spans="1:6" s="183" customFormat="1" ht="15.6" thickTop="1" thickBot="1" x14ac:dyDescent="0.25">
      <c r="A33" s="270" t="s">
        <v>187</v>
      </c>
      <c r="B33" s="271"/>
      <c r="C33" s="272"/>
      <c r="D33" s="320"/>
      <c r="E33" s="301"/>
      <c r="F33" s="302"/>
    </row>
    <row r="34" spans="1:6" s="183" customFormat="1" ht="15" thickBot="1" x14ac:dyDescent="0.25">
      <c r="A34" s="655" t="s">
        <v>46</v>
      </c>
      <c r="B34" s="657" t="s">
        <v>137</v>
      </c>
      <c r="C34" s="321" t="s">
        <v>138</v>
      </c>
      <c r="D34" s="322">
        <f>'自主保安活動チェックシート入力用 '!H50</f>
        <v>0</v>
      </c>
      <c r="E34" s="323" t="s">
        <v>8</v>
      </c>
      <c r="F34" s="324" t="s">
        <v>127</v>
      </c>
    </row>
    <row r="35" spans="1:6" s="183" customFormat="1" ht="15.6" thickTop="1" thickBot="1" x14ac:dyDescent="0.25">
      <c r="A35" s="655"/>
      <c r="B35" s="657"/>
      <c r="C35" s="325" t="s">
        <v>146</v>
      </c>
      <c r="D35" s="277">
        <f>'自主保安活動チェックシート入力用 '!H51</f>
        <v>0</v>
      </c>
      <c r="E35" s="326" t="s">
        <v>8</v>
      </c>
      <c r="F35" s="327" t="s">
        <v>127</v>
      </c>
    </row>
    <row r="36" spans="1:6" s="183" customFormat="1" ht="15.6" thickTop="1" thickBot="1" x14ac:dyDescent="0.25">
      <c r="A36" s="656"/>
      <c r="B36" s="658"/>
      <c r="C36" s="289" t="s">
        <v>147</v>
      </c>
      <c r="D36" s="277">
        <f>'自主保安活動チェックシート入力用 '!H52</f>
        <v>0</v>
      </c>
      <c r="E36" s="290" t="s">
        <v>8</v>
      </c>
      <c r="F36" s="328" t="s">
        <v>127</v>
      </c>
    </row>
    <row r="37" spans="1:6" s="183" customFormat="1" ht="15" customHeight="1" thickTop="1" thickBot="1" x14ac:dyDescent="0.25">
      <c r="A37" s="400" t="s">
        <v>47</v>
      </c>
      <c r="B37" s="329" t="s">
        <v>246</v>
      </c>
      <c r="C37" s="330"/>
      <c r="D37" s="277">
        <f>'自主保安活動チェックシート入力用 '!H53</f>
        <v>0</v>
      </c>
      <c r="E37" s="304" t="s">
        <v>8</v>
      </c>
      <c r="F37" s="331" t="s">
        <v>79</v>
      </c>
    </row>
    <row r="38" spans="1:6" s="183" customFormat="1" ht="15" thickBot="1" x14ac:dyDescent="0.25">
      <c r="A38" s="270" t="s">
        <v>174</v>
      </c>
      <c r="B38" s="332"/>
      <c r="C38" s="333"/>
      <c r="D38" s="334"/>
      <c r="E38" s="335"/>
      <c r="F38" s="336"/>
    </row>
    <row r="39" spans="1:6" s="183" customFormat="1" ht="15.6" thickTop="1" thickBot="1" x14ac:dyDescent="0.25">
      <c r="A39" s="293" t="s">
        <v>46</v>
      </c>
      <c r="B39" s="659" t="s">
        <v>39</v>
      </c>
      <c r="C39" s="660"/>
      <c r="D39" s="277">
        <f>'自主保安活動チェックシート入力用 '!H57</f>
        <v>0</v>
      </c>
      <c r="E39" s="337" t="s">
        <v>8</v>
      </c>
      <c r="F39" s="338" t="s">
        <v>125</v>
      </c>
    </row>
    <row r="40" spans="1:6" s="183" customFormat="1" ht="16.2" customHeight="1" thickTop="1" thickBot="1" x14ac:dyDescent="0.25">
      <c r="A40" s="293" t="s">
        <v>47</v>
      </c>
      <c r="B40" s="661" t="s">
        <v>247</v>
      </c>
      <c r="C40" s="662"/>
      <c r="D40" s="277">
        <f>'自主保安活動チェックシート入力用 '!H58</f>
        <v>0</v>
      </c>
      <c r="E40" s="337" t="s">
        <v>8</v>
      </c>
      <c r="F40" s="338" t="s">
        <v>125</v>
      </c>
    </row>
    <row r="41" spans="1:6" s="183" customFormat="1" ht="15" customHeight="1" thickTop="1" thickBot="1" x14ac:dyDescent="0.25">
      <c r="A41" s="293" t="s">
        <v>49</v>
      </c>
      <c r="B41" s="631" t="s">
        <v>61</v>
      </c>
      <c r="C41" s="632"/>
      <c r="D41" s="277">
        <f>'自主保安活動チェックシート入力用 '!H59</f>
        <v>0</v>
      </c>
      <c r="E41" s="337" t="s">
        <v>8</v>
      </c>
      <c r="F41" s="338" t="s">
        <v>139</v>
      </c>
    </row>
    <row r="42" spans="1:6" s="183" customFormat="1" ht="15.6" thickTop="1" thickBot="1" x14ac:dyDescent="0.25">
      <c r="A42" s="293" t="s">
        <v>50</v>
      </c>
      <c r="B42" s="631" t="s">
        <v>140</v>
      </c>
      <c r="C42" s="632"/>
      <c r="D42" s="277">
        <f>'自主保安活動チェックシート入力用 '!H60</f>
        <v>0</v>
      </c>
      <c r="E42" s="337" t="s">
        <v>8</v>
      </c>
      <c r="F42" s="338" t="s">
        <v>135</v>
      </c>
    </row>
    <row r="43" spans="1:6" s="183" customFormat="1" ht="15.6" thickTop="1" thickBot="1" x14ac:dyDescent="0.25">
      <c r="A43" s="400" t="s">
        <v>54</v>
      </c>
      <c r="B43" s="646" t="s">
        <v>141</v>
      </c>
      <c r="C43" s="647"/>
      <c r="D43" s="277">
        <f>'自主保安活動チェックシート入力用 '!H61</f>
        <v>0</v>
      </c>
      <c r="E43" s="339" t="s">
        <v>8</v>
      </c>
      <c r="F43" s="361" t="s">
        <v>132</v>
      </c>
    </row>
    <row r="44" spans="1:6" s="181" customFormat="1" ht="15" thickBot="1" x14ac:dyDescent="0.25">
      <c r="A44" s="270" t="s">
        <v>188</v>
      </c>
      <c r="B44" s="341"/>
      <c r="C44" s="342"/>
      <c r="D44" s="343"/>
      <c r="E44" s="335"/>
      <c r="F44" s="336"/>
    </row>
    <row r="45" spans="1:6" s="181" customFormat="1" ht="15.75" customHeight="1" thickTop="1" thickBot="1" x14ac:dyDescent="0.25">
      <c r="A45" s="344" t="s">
        <v>46</v>
      </c>
      <c r="B45" s="345" t="s">
        <v>142</v>
      </c>
      <c r="C45" s="297"/>
      <c r="D45" s="277">
        <f>'自主保安活動チェックシート入力用 '!H65</f>
        <v>0</v>
      </c>
      <c r="E45" s="339" t="s">
        <v>8</v>
      </c>
      <c r="F45" s="319" t="s">
        <v>125</v>
      </c>
    </row>
    <row r="46" spans="1:6" s="181" customFormat="1" ht="15" thickBot="1" x14ac:dyDescent="0.25">
      <c r="A46" s="270" t="s">
        <v>176</v>
      </c>
      <c r="B46" s="271"/>
      <c r="C46" s="346"/>
      <c r="D46" s="300"/>
      <c r="E46" s="301"/>
      <c r="F46" s="302"/>
    </row>
    <row r="47" spans="1:6" s="181" customFormat="1" ht="15.6" thickTop="1" thickBot="1" x14ac:dyDescent="0.25">
      <c r="A47" s="293" t="s">
        <v>46</v>
      </c>
      <c r="B47" s="631" t="s">
        <v>64</v>
      </c>
      <c r="C47" s="632"/>
      <c r="D47" s="277">
        <f>'自主保安活動チェックシート入力用 '!H67</f>
        <v>0</v>
      </c>
      <c r="E47" s="347" t="s">
        <v>8</v>
      </c>
      <c r="F47" s="338" t="s">
        <v>125</v>
      </c>
    </row>
    <row r="48" spans="1:6" s="181" customFormat="1" ht="15.6" thickTop="1" thickBot="1" x14ac:dyDescent="0.25">
      <c r="A48" s="640" t="s">
        <v>47</v>
      </c>
      <c r="B48" s="650" t="s">
        <v>65</v>
      </c>
      <c r="C48" s="410" t="s">
        <v>248</v>
      </c>
      <c r="D48" s="277">
        <f>'自主保安活動チェックシート入力用 '!H68</f>
        <v>0</v>
      </c>
      <c r="E48" s="347" t="s">
        <v>8</v>
      </c>
      <c r="F48" s="338" t="s">
        <v>125</v>
      </c>
    </row>
    <row r="49" spans="1:6" s="183" customFormat="1" ht="15.6" thickTop="1" thickBot="1" x14ac:dyDescent="0.25">
      <c r="A49" s="643"/>
      <c r="B49" s="651"/>
      <c r="C49" s="411" t="s">
        <v>249</v>
      </c>
      <c r="D49" s="277">
        <f>'自主保安活動チェックシート入力用 '!H69</f>
        <v>0</v>
      </c>
      <c r="E49" s="348" t="s">
        <v>8</v>
      </c>
      <c r="F49" s="340" t="s">
        <v>190</v>
      </c>
    </row>
    <row r="50" spans="1:6" s="183" customFormat="1" ht="15.6" thickTop="1" thickBot="1" x14ac:dyDescent="0.25">
      <c r="A50" s="652" t="s">
        <v>136</v>
      </c>
      <c r="B50" s="653"/>
      <c r="C50" s="654"/>
      <c r="D50" s="277">
        <f>SUM(D32,D34:D37,D39:D43,D45,D47:D49)</f>
        <v>0</v>
      </c>
      <c r="E50" s="349" t="s">
        <v>8</v>
      </c>
      <c r="F50" s="350"/>
    </row>
    <row r="51" spans="1:6" s="183" customFormat="1" ht="16.8" thickBot="1" x14ac:dyDescent="0.25">
      <c r="A51" s="310" t="s">
        <v>91</v>
      </c>
      <c r="B51" s="262"/>
      <c r="C51" s="311"/>
      <c r="D51" s="312"/>
      <c r="E51" s="313"/>
      <c r="F51" s="314"/>
    </row>
    <row r="52" spans="1:6" s="183" customFormat="1" ht="15" thickBot="1" x14ac:dyDescent="0.25">
      <c r="A52" s="648" t="s">
        <v>17</v>
      </c>
      <c r="B52" s="649"/>
      <c r="C52" s="268"/>
      <c r="D52" s="645" t="s">
        <v>7</v>
      </c>
      <c r="E52" s="645"/>
      <c r="F52" s="269" t="s">
        <v>3</v>
      </c>
    </row>
    <row r="53" spans="1:6" s="183" customFormat="1" ht="15" thickBot="1" x14ac:dyDescent="0.25">
      <c r="A53" s="270" t="s">
        <v>89</v>
      </c>
      <c r="B53" s="271"/>
      <c r="C53" s="346"/>
      <c r="D53" s="300"/>
      <c r="E53" s="301"/>
      <c r="F53" s="302"/>
    </row>
    <row r="54" spans="1:6" s="183" customFormat="1" ht="15.6" thickTop="1" thickBot="1" x14ac:dyDescent="0.25">
      <c r="A54" s="397" t="s">
        <v>46</v>
      </c>
      <c r="B54" s="631" t="s">
        <v>250</v>
      </c>
      <c r="C54" s="632"/>
      <c r="D54" s="277">
        <f>'自主保安活動チェックシート入力用 '!H76</f>
        <v>0</v>
      </c>
      <c r="E54" s="351" t="s">
        <v>8</v>
      </c>
      <c r="F54" s="331" t="s">
        <v>125</v>
      </c>
    </row>
    <row r="55" spans="1:6" s="183" customFormat="1" ht="15.6" thickTop="1" thickBot="1" x14ac:dyDescent="0.25">
      <c r="A55" s="397" t="s">
        <v>47</v>
      </c>
      <c r="B55" s="631" t="s">
        <v>251</v>
      </c>
      <c r="C55" s="632"/>
      <c r="D55" s="277">
        <f>'自主保安活動チェックシート入力用 '!H78</f>
        <v>0</v>
      </c>
      <c r="E55" s="304" t="s">
        <v>8</v>
      </c>
      <c r="F55" s="331" t="s">
        <v>125</v>
      </c>
    </row>
    <row r="56" spans="1:6" s="183" customFormat="1" ht="15.6" thickTop="1" thickBot="1" x14ac:dyDescent="0.25">
      <c r="A56" s="293" t="s">
        <v>49</v>
      </c>
      <c r="B56" s="631" t="s">
        <v>33</v>
      </c>
      <c r="C56" s="632"/>
      <c r="D56" s="277">
        <f>'自主保安活動チェックシート入力用 '!H80</f>
        <v>0</v>
      </c>
      <c r="E56" s="337" t="s">
        <v>8</v>
      </c>
      <c r="F56" s="338" t="s">
        <v>125</v>
      </c>
    </row>
    <row r="57" spans="1:6" s="183" customFormat="1" ht="15.6" thickTop="1" thickBot="1" x14ac:dyDescent="0.25">
      <c r="A57" s="293" t="s">
        <v>50</v>
      </c>
      <c r="B57" s="631" t="s">
        <v>22</v>
      </c>
      <c r="C57" s="632"/>
      <c r="D57" s="277">
        <f>'自主保安活動チェックシート入力用 '!H81</f>
        <v>0</v>
      </c>
      <c r="E57" s="347" t="s">
        <v>8</v>
      </c>
      <c r="F57" s="352" t="s">
        <v>139</v>
      </c>
    </row>
    <row r="58" spans="1:6" s="183" customFormat="1" ht="15.6" thickTop="1" thickBot="1" x14ac:dyDescent="0.25">
      <c r="A58" s="293" t="s">
        <v>54</v>
      </c>
      <c r="B58" s="631" t="s">
        <v>180</v>
      </c>
      <c r="C58" s="632"/>
      <c r="D58" s="277">
        <f>'自主保安活動チェックシート入力用 '!H82</f>
        <v>0</v>
      </c>
      <c r="E58" s="347" t="s">
        <v>8</v>
      </c>
      <c r="F58" s="338" t="s">
        <v>125</v>
      </c>
    </row>
    <row r="59" spans="1:6" s="183" customFormat="1" ht="15.6" thickTop="1" thickBot="1" x14ac:dyDescent="0.25">
      <c r="A59" s="640" t="s">
        <v>94</v>
      </c>
      <c r="B59" s="641" t="s">
        <v>182</v>
      </c>
      <c r="C59" s="353" t="s">
        <v>252</v>
      </c>
      <c r="D59" s="277">
        <f>'自主保安活動チェックシート入力用 '!H83</f>
        <v>0</v>
      </c>
      <c r="E59" s="354" t="s">
        <v>8</v>
      </c>
      <c r="F59" s="355" t="s">
        <v>133</v>
      </c>
    </row>
    <row r="60" spans="1:6" s="183" customFormat="1" ht="15.6" thickTop="1" thickBot="1" x14ac:dyDescent="0.25">
      <c r="A60" s="643"/>
      <c r="B60" s="644"/>
      <c r="C60" s="325" t="s">
        <v>189</v>
      </c>
      <c r="D60" s="277">
        <f>'自主保安活動チェックシート入力用 '!H84</f>
        <v>0</v>
      </c>
      <c r="E60" s="348" t="s">
        <v>8</v>
      </c>
      <c r="F60" s="340" t="s">
        <v>190</v>
      </c>
    </row>
    <row r="61" spans="1:6" s="183" customFormat="1" ht="15" thickBot="1" x14ac:dyDescent="0.25">
      <c r="A61" s="270" t="s">
        <v>14</v>
      </c>
      <c r="B61" s="271"/>
      <c r="C61" s="356"/>
      <c r="D61" s="300"/>
      <c r="E61" s="301"/>
      <c r="F61" s="302"/>
    </row>
    <row r="62" spans="1:6" s="183" customFormat="1" ht="16.5" customHeight="1" thickTop="1" thickBot="1" x14ac:dyDescent="0.25">
      <c r="A62" s="293" t="s">
        <v>46</v>
      </c>
      <c r="B62" s="631" t="s">
        <v>23</v>
      </c>
      <c r="C62" s="632"/>
      <c r="D62" s="277">
        <f>'自主保安活動チェックシート入力用 '!H86</f>
        <v>0</v>
      </c>
      <c r="E62" s="337" t="s">
        <v>8</v>
      </c>
      <c r="F62" s="338" t="s">
        <v>135</v>
      </c>
    </row>
    <row r="63" spans="1:6" s="183" customFormat="1" ht="15.6" thickTop="1" thickBot="1" x14ac:dyDescent="0.25">
      <c r="A63" s="293" t="s">
        <v>47</v>
      </c>
      <c r="B63" s="631" t="s">
        <v>29</v>
      </c>
      <c r="C63" s="632"/>
      <c r="D63" s="277">
        <f>'自主保安活動チェックシート入力用 '!H87</f>
        <v>0</v>
      </c>
      <c r="E63" s="337" t="s">
        <v>8</v>
      </c>
      <c r="F63" s="338" t="s">
        <v>125</v>
      </c>
    </row>
    <row r="64" spans="1:6" s="183" customFormat="1" ht="15.6" thickTop="1" thickBot="1" x14ac:dyDescent="0.25">
      <c r="A64" s="293" t="s">
        <v>49</v>
      </c>
      <c r="B64" s="631" t="s">
        <v>229</v>
      </c>
      <c r="C64" s="632"/>
      <c r="D64" s="277">
        <f>'自主保安活動チェックシート入力用 '!H88</f>
        <v>0</v>
      </c>
      <c r="E64" s="347" t="s">
        <v>8</v>
      </c>
      <c r="F64" s="338" t="s">
        <v>125</v>
      </c>
    </row>
    <row r="65" spans="1:6" s="183" customFormat="1" ht="15.6" thickTop="1" thickBot="1" x14ac:dyDescent="0.25">
      <c r="A65" s="396" t="s">
        <v>50</v>
      </c>
      <c r="B65" s="646" t="s">
        <v>143</v>
      </c>
      <c r="C65" s="647"/>
      <c r="D65" s="277">
        <f>'自主保安活動チェックシート入力用 '!H89</f>
        <v>0</v>
      </c>
      <c r="E65" s="347" t="s">
        <v>8</v>
      </c>
      <c r="F65" s="338" t="s">
        <v>125</v>
      </c>
    </row>
    <row r="66" spans="1:6" s="11" customFormat="1" ht="15.6" thickTop="1" thickBot="1" x14ac:dyDescent="0.25">
      <c r="A66" s="633" t="s">
        <v>136</v>
      </c>
      <c r="B66" s="634"/>
      <c r="C66" s="635"/>
      <c r="D66" s="277">
        <f>SUM(D54:D60,D62:D65)</f>
        <v>0</v>
      </c>
      <c r="E66" s="349" t="s">
        <v>8</v>
      </c>
      <c r="F66" s="350"/>
    </row>
    <row r="67" spans="1:6" ht="16.8" thickBot="1" x14ac:dyDescent="0.25">
      <c r="A67" s="310" t="s">
        <v>144</v>
      </c>
      <c r="B67" s="262"/>
      <c r="C67" s="311"/>
      <c r="D67" s="312"/>
      <c r="E67" s="313"/>
      <c r="F67" s="314"/>
    </row>
    <row r="68" spans="1:6" ht="15" thickBot="1" x14ac:dyDescent="0.25">
      <c r="A68" s="648" t="s">
        <v>17</v>
      </c>
      <c r="B68" s="649"/>
      <c r="C68" s="268"/>
      <c r="D68" s="645" t="s">
        <v>7</v>
      </c>
      <c r="E68" s="645"/>
      <c r="F68" s="269" t="s">
        <v>3</v>
      </c>
    </row>
    <row r="69" spans="1:6" ht="15.6" thickTop="1" thickBot="1" x14ac:dyDescent="0.25">
      <c r="A69" s="636" t="s">
        <v>46</v>
      </c>
      <c r="B69" s="638" t="s">
        <v>253</v>
      </c>
      <c r="C69" s="357" t="s">
        <v>129</v>
      </c>
      <c r="D69" s="277">
        <f>'自主保安活動チェックシート入力用 '!H95</f>
        <v>0</v>
      </c>
      <c r="E69" s="358" t="s">
        <v>8</v>
      </c>
      <c r="F69" s="359" t="s">
        <v>125</v>
      </c>
    </row>
    <row r="70" spans="1:6" ht="15.6" thickTop="1" thickBot="1" x14ac:dyDescent="0.25">
      <c r="A70" s="637"/>
      <c r="B70" s="639"/>
      <c r="C70" s="289" t="s">
        <v>87</v>
      </c>
      <c r="D70" s="277">
        <f>'自主保安活動チェックシート入力用 '!H96</f>
        <v>0</v>
      </c>
      <c r="E70" s="360" t="s">
        <v>148</v>
      </c>
      <c r="F70" s="361" t="s">
        <v>132</v>
      </c>
    </row>
    <row r="71" spans="1:6" ht="15.6" thickTop="1" thickBot="1" x14ac:dyDescent="0.25">
      <c r="A71" s="640" t="s">
        <v>47</v>
      </c>
      <c r="B71" s="641" t="s">
        <v>199</v>
      </c>
      <c r="C71" s="412" t="s">
        <v>254</v>
      </c>
      <c r="D71" s="277">
        <f>'自主保安活動チェックシート入力用 '!H99</f>
        <v>0</v>
      </c>
      <c r="E71" s="304" t="s">
        <v>8</v>
      </c>
      <c r="F71" s="331" t="s">
        <v>127</v>
      </c>
    </row>
    <row r="72" spans="1:6" ht="15.6" thickTop="1" thickBot="1" x14ac:dyDescent="0.25">
      <c r="A72" s="637"/>
      <c r="B72" s="642"/>
      <c r="C72" s="362" t="s">
        <v>200</v>
      </c>
      <c r="D72" s="277">
        <f>'自主保安活動チェックシート入力用 '!H100</f>
        <v>0</v>
      </c>
      <c r="E72" s="304" t="s">
        <v>8</v>
      </c>
      <c r="F72" s="331" t="s">
        <v>133</v>
      </c>
    </row>
    <row r="73" spans="1:6" ht="15.6" thickTop="1" thickBot="1" x14ac:dyDescent="0.25">
      <c r="A73" s="293" t="s">
        <v>49</v>
      </c>
      <c r="B73" s="631" t="s">
        <v>76</v>
      </c>
      <c r="C73" s="632"/>
      <c r="D73" s="277">
        <f>'自主保安活動チェックシート入力用 '!H101</f>
        <v>0</v>
      </c>
      <c r="E73" s="337" t="s">
        <v>8</v>
      </c>
      <c r="F73" s="338" t="s">
        <v>133</v>
      </c>
    </row>
    <row r="74" spans="1:6" ht="15.6" thickTop="1" thickBot="1" x14ac:dyDescent="0.25">
      <c r="A74" s="293" t="s">
        <v>50</v>
      </c>
      <c r="B74" s="631" t="s">
        <v>255</v>
      </c>
      <c r="C74" s="632"/>
      <c r="D74" s="363">
        <f>'自主保安活動チェックシート入力用 '!H102</f>
        <v>0</v>
      </c>
      <c r="E74" s="337" t="s">
        <v>8</v>
      </c>
      <c r="F74" s="338" t="s">
        <v>127</v>
      </c>
    </row>
    <row r="75" spans="1:6" ht="15.6" thickTop="1" thickBot="1" x14ac:dyDescent="0.25">
      <c r="A75" s="293" t="s">
        <v>54</v>
      </c>
      <c r="B75" s="631" t="s">
        <v>115</v>
      </c>
      <c r="C75" s="632"/>
      <c r="D75" s="277">
        <f>'自主保安活動チェックシート入力用 '!H103</f>
        <v>0</v>
      </c>
      <c r="E75" s="337" t="s">
        <v>8</v>
      </c>
      <c r="F75" s="338" t="s">
        <v>127</v>
      </c>
    </row>
    <row r="76" spans="1:6" ht="15.6" thickTop="1" thickBot="1" x14ac:dyDescent="0.25">
      <c r="A76" s="640" t="s">
        <v>94</v>
      </c>
      <c r="B76" s="641" t="s">
        <v>117</v>
      </c>
      <c r="C76" s="412" t="s">
        <v>266</v>
      </c>
      <c r="D76" s="277">
        <f>'自主保安活動チェックシート入力用 '!H104</f>
        <v>0</v>
      </c>
      <c r="E76" s="337" t="s">
        <v>268</v>
      </c>
      <c r="F76" s="331" t="s">
        <v>133</v>
      </c>
    </row>
    <row r="77" spans="1:6" ht="30" thickTop="1" thickBot="1" x14ac:dyDescent="0.25">
      <c r="A77" s="643"/>
      <c r="B77" s="644"/>
      <c r="C77" s="362" t="s">
        <v>267</v>
      </c>
      <c r="D77" s="364">
        <f>'自主保安活動チェックシート入力用 '!H105</f>
        <v>0</v>
      </c>
      <c r="E77" s="337" t="s">
        <v>8</v>
      </c>
      <c r="F77" s="429" t="s">
        <v>130</v>
      </c>
    </row>
    <row r="78" spans="1:6" ht="15.6" thickTop="1" thickBot="1" x14ac:dyDescent="0.25">
      <c r="A78" s="633" t="s">
        <v>136</v>
      </c>
      <c r="B78" s="634"/>
      <c r="C78" s="635"/>
      <c r="D78" s="277">
        <f>SUM(D69:D77)</f>
        <v>0</v>
      </c>
      <c r="E78" s="349" t="s">
        <v>8</v>
      </c>
      <c r="F78" s="350"/>
    </row>
    <row r="79" spans="1:6" ht="16.8" thickBot="1" x14ac:dyDescent="0.25">
      <c r="A79" s="310" t="s">
        <v>86</v>
      </c>
      <c r="B79" s="365"/>
      <c r="C79" s="366"/>
      <c r="D79" s="312"/>
      <c r="E79" s="313"/>
      <c r="F79" s="314"/>
    </row>
    <row r="80" spans="1:6" ht="15.6" thickTop="1" thickBot="1" x14ac:dyDescent="0.25">
      <c r="A80" s="367"/>
      <c r="B80" s="368"/>
      <c r="C80" s="369"/>
      <c r="D80" s="277">
        <f>SUM(D28,D50,D66,D78)</f>
        <v>0</v>
      </c>
      <c r="E80" s="370" t="s">
        <v>8</v>
      </c>
      <c r="F80" s="371" t="s">
        <v>62</v>
      </c>
    </row>
    <row r="81" spans="1:6" ht="52.5" customHeight="1" x14ac:dyDescent="0.2">
      <c r="A81" s="184"/>
      <c r="B81" s="377"/>
      <c r="C81" s="118"/>
      <c r="D81" s="134"/>
      <c r="E81" s="135"/>
      <c r="F81" s="30"/>
    </row>
    <row r="82" spans="1:6" ht="52.5" customHeight="1" x14ac:dyDescent="0.2"/>
    <row r="83" spans="1:6" ht="52.5" customHeight="1" x14ac:dyDescent="0.2"/>
    <row r="84" spans="1:6" ht="52.5" customHeight="1" x14ac:dyDescent="0.2"/>
    <row r="85" spans="1:6" ht="52.5" customHeight="1" x14ac:dyDescent="0.2"/>
    <row r="86" spans="1:6" ht="52.5" customHeight="1" x14ac:dyDescent="0.2"/>
    <row r="87" spans="1:6" ht="52.5" customHeight="1" x14ac:dyDescent="0.2"/>
    <row r="88" spans="1:6" ht="52.5" customHeight="1" x14ac:dyDescent="0.2"/>
    <row r="89" spans="1:6" ht="52.5" customHeight="1" x14ac:dyDescent="0.2"/>
    <row r="90" spans="1:6" ht="52.5" customHeight="1" x14ac:dyDescent="0.2"/>
    <row r="91" spans="1:6" ht="52.5" customHeight="1" x14ac:dyDescent="0.2"/>
    <row r="92" spans="1:6" ht="52.5" customHeight="1" x14ac:dyDescent="0.2"/>
    <row r="93" spans="1:6" ht="52.5" customHeight="1" x14ac:dyDescent="0.2"/>
    <row r="94" spans="1:6" ht="52.5" customHeight="1" x14ac:dyDescent="0.2"/>
  </sheetData>
  <dataConsolidate/>
  <mergeCells count="54">
    <mergeCell ref="A18:A20"/>
    <mergeCell ref="B18:B20"/>
    <mergeCell ref="A28:C28"/>
    <mergeCell ref="A30:B30"/>
    <mergeCell ref="A2:F2"/>
    <mergeCell ref="C4:F4"/>
    <mergeCell ref="C5:F5"/>
    <mergeCell ref="C6:F6"/>
    <mergeCell ref="A8:B8"/>
    <mergeCell ref="D8:E8"/>
    <mergeCell ref="A10:A12"/>
    <mergeCell ref="B10:B12"/>
    <mergeCell ref="A14:A15"/>
    <mergeCell ref="B14:B15"/>
    <mergeCell ref="A16:A17"/>
    <mergeCell ref="B16:B17"/>
    <mergeCell ref="B54:C54"/>
    <mergeCell ref="B39:C39"/>
    <mergeCell ref="B40:C40"/>
    <mergeCell ref="B41:C41"/>
    <mergeCell ref="B42:C42"/>
    <mergeCell ref="B43:C43"/>
    <mergeCell ref="B47:C47"/>
    <mergeCell ref="A48:A49"/>
    <mergeCell ref="B48:B49"/>
    <mergeCell ref="A50:C50"/>
    <mergeCell ref="A52:B52"/>
    <mergeCell ref="D30:E30"/>
    <mergeCell ref="D52:E52"/>
    <mergeCell ref="A34:A36"/>
    <mergeCell ref="B34:B36"/>
    <mergeCell ref="D68:E68"/>
    <mergeCell ref="B55:C55"/>
    <mergeCell ref="B56:C56"/>
    <mergeCell ref="B57:C57"/>
    <mergeCell ref="B58:C58"/>
    <mergeCell ref="B65:C65"/>
    <mergeCell ref="B62:C62"/>
    <mergeCell ref="B63:C63"/>
    <mergeCell ref="B64:C64"/>
    <mergeCell ref="A66:C66"/>
    <mergeCell ref="A68:B68"/>
    <mergeCell ref="A59:A60"/>
    <mergeCell ref="B59:B60"/>
    <mergeCell ref="B75:C75"/>
    <mergeCell ref="A78:C78"/>
    <mergeCell ref="A69:A70"/>
    <mergeCell ref="B69:B70"/>
    <mergeCell ref="A71:A72"/>
    <mergeCell ref="B71:B72"/>
    <mergeCell ref="B73:C73"/>
    <mergeCell ref="B74:C74"/>
    <mergeCell ref="A76:A77"/>
    <mergeCell ref="B76:B77"/>
  </mergeCells>
  <phoneticPr fontId="2"/>
  <conditionalFormatting sqref="D28">
    <cfRule type="cellIs" dxfId="4" priority="5" stopIfTrue="1" operator="between">
      <formula>0</formula>
      <formula>0</formula>
    </cfRule>
  </conditionalFormatting>
  <conditionalFormatting sqref="D50">
    <cfRule type="cellIs" dxfId="3" priority="4" stopIfTrue="1" operator="between">
      <formula>0</formula>
      <formula>0</formula>
    </cfRule>
  </conditionalFormatting>
  <conditionalFormatting sqref="D66">
    <cfRule type="cellIs" dxfId="2" priority="3" stopIfTrue="1" operator="between">
      <formula>0</formula>
      <formula>0</formula>
    </cfRule>
  </conditionalFormatting>
  <conditionalFormatting sqref="D78">
    <cfRule type="cellIs" dxfId="1" priority="2" stopIfTrue="1" operator="between">
      <formula>0</formula>
      <formula>0</formula>
    </cfRule>
  </conditionalFormatting>
  <conditionalFormatting sqref="D80">
    <cfRule type="cellIs" dxfId="0" priority="1" stopIfTrue="1" operator="between">
      <formula>0</formula>
      <formula>0</formula>
    </cfRule>
  </conditionalFormatting>
  <dataValidations disablePrompts="1" count="1">
    <dataValidation type="list" allowBlank="1" showDropDown="1" showInputMessage="1" showErrorMessage="1" sqref="D10:D12 D14 D16">
      <formula1>"0,2"</formula1>
    </dataValidation>
  </dataValidations>
  <printOptions horizontalCentered="1"/>
  <pageMargins left="0.19685039370078741" right="0.19685039370078741" top="0.19685039370078741" bottom="0.19685039370078741" header="0.31496062992125984" footer="0.31496062992125984"/>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8"/>
  <sheetViews>
    <sheetView zoomScale="85" zoomScaleNormal="85" zoomScaleSheetLayoutView="70" workbookViewId="0">
      <selection activeCell="C9" sqref="C9"/>
    </sheetView>
  </sheetViews>
  <sheetFormatPr defaultRowHeight="13.2" x14ac:dyDescent="0.2"/>
  <cols>
    <col min="2" max="2" width="35.88671875" customWidth="1"/>
  </cols>
  <sheetData>
    <row r="1" spans="1:58" ht="21" customHeight="1" thickBot="1" x14ac:dyDescent="0.3">
      <c r="A1" s="191" t="s">
        <v>312</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row>
    <row r="2" spans="1:58" ht="18.75" customHeight="1" thickBot="1" x14ac:dyDescent="0.25">
      <c r="A2" s="690" t="s">
        <v>149</v>
      </c>
      <c r="B2" s="210" t="s">
        <v>150</v>
      </c>
      <c r="C2" s="211" t="s">
        <v>151</v>
      </c>
      <c r="D2" s="211"/>
      <c r="E2" s="211"/>
      <c r="F2" s="211"/>
      <c r="G2" s="211"/>
      <c r="H2" s="212"/>
      <c r="I2" s="212"/>
      <c r="J2" s="212"/>
      <c r="K2" s="212"/>
      <c r="L2" s="212"/>
      <c r="M2" s="212"/>
      <c r="N2" s="212"/>
      <c r="O2" s="212"/>
      <c r="P2" s="212"/>
      <c r="Q2" s="212"/>
      <c r="R2" s="212"/>
      <c r="S2" s="213"/>
      <c r="T2" s="212"/>
      <c r="U2" s="212"/>
      <c r="V2" s="212"/>
      <c r="W2" s="212"/>
      <c r="X2" s="212"/>
      <c r="Y2" s="212"/>
      <c r="Z2" s="212"/>
      <c r="AA2" s="212"/>
      <c r="AB2" s="212"/>
      <c r="AC2" s="212"/>
      <c r="AD2" s="212"/>
      <c r="AE2" s="212"/>
      <c r="AF2" s="212"/>
      <c r="AG2" s="212"/>
      <c r="AH2" s="213"/>
      <c r="AI2" s="212"/>
      <c r="AJ2" s="212"/>
      <c r="AK2" s="212"/>
      <c r="AL2" s="212"/>
      <c r="AM2" s="212"/>
      <c r="AN2" s="212"/>
      <c r="AO2" s="212"/>
      <c r="AP2" s="212"/>
      <c r="AQ2" s="212"/>
      <c r="AR2" s="212"/>
      <c r="AS2" s="212"/>
      <c r="AT2" s="213"/>
      <c r="AU2" s="212"/>
      <c r="AV2" s="212"/>
      <c r="AW2" s="212"/>
      <c r="AX2" s="212"/>
      <c r="AY2" s="212"/>
      <c r="AZ2" s="212"/>
      <c r="BA2" s="212"/>
      <c r="BB2" s="212"/>
      <c r="BC2" s="212"/>
      <c r="BD2" s="212"/>
      <c r="BE2" s="213"/>
    </row>
    <row r="3" spans="1:58" s="202" customFormat="1" ht="14.4" x14ac:dyDescent="0.2">
      <c r="A3" s="691"/>
      <c r="B3" s="693" t="s">
        <v>152</v>
      </c>
      <c r="C3" s="193" t="s">
        <v>153</v>
      </c>
      <c r="D3" s="194"/>
      <c r="E3" s="194"/>
      <c r="F3" s="194"/>
      <c r="G3" s="195"/>
      <c r="H3" s="196"/>
      <c r="I3" s="196"/>
      <c r="J3" s="196"/>
      <c r="K3" s="415"/>
      <c r="L3" s="197"/>
      <c r="M3" s="197"/>
      <c r="N3" s="197"/>
      <c r="O3" s="197"/>
      <c r="P3" s="198"/>
      <c r="Q3" s="198"/>
      <c r="R3" s="199"/>
      <c r="S3" s="200"/>
      <c r="T3" s="201" t="s">
        <v>154</v>
      </c>
      <c r="U3" s="201"/>
      <c r="V3" s="201"/>
      <c r="W3" s="201"/>
      <c r="X3" s="201"/>
      <c r="Y3" s="198"/>
      <c r="Z3" s="198"/>
      <c r="AA3" s="198"/>
      <c r="AB3" s="198"/>
      <c r="AC3" s="198"/>
      <c r="AD3" s="199"/>
      <c r="AE3" s="199"/>
      <c r="AF3" s="199"/>
      <c r="AG3" s="199"/>
      <c r="AH3" s="200"/>
      <c r="AI3" s="198" t="s">
        <v>155</v>
      </c>
      <c r="AJ3" s="197"/>
      <c r="AK3" s="197"/>
      <c r="AL3" s="197"/>
      <c r="AM3" s="197"/>
      <c r="AN3" s="197"/>
      <c r="AO3" s="197"/>
      <c r="AP3" s="197"/>
      <c r="AQ3" s="197"/>
      <c r="AR3" s="197"/>
      <c r="AS3" s="197"/>
      <c r="AT3" s="200"/>
      <c r="AU3" s="198" t="s">
        <v>144</v>
      </c>
      <c r="AV3" s="198"/>
      <c r="AW3" s="197"/>
      <c r="AX3" s="197"/>
      <c r="AY3" s="197"/>
      <c r="AZ3" s="197"/>
      <c r="BA3" s="197"/>
      <c r="BB3" s="197"/>
      <c r="BC3" s="199"/>
      <c r="BD3" s="200"/>
      <c r="BE3" s="696" t="s">
        <v>156</v>
      </c>
    </row>
    <row r="4" spans="1:58" ht="33" customHeight="1" x14ac:dyDescent="0.2">
      <c r="A4" s="691"/>
      <c r="B4" s="694"/>
      <c r="C4" s="699" t="s">
        <v>310</v>
      </c>
      <c r="D4" s="700"/>
      <c r="E4" s="701"/>
      <c r="F4" s="679" t="s">
        <v>157</v>
      </c>
      <c r="G4" s="680"/>
      <c r="H4" s="680"/>
      <c r="I4" s="680"/>
      <c r="J4" s="680"/>
      <c r="K4" s="680"/>
      <c r="L4" s="680"/>
      <c r="M4" s="680"/>
      <c r="N4" s="680"/>
      <c r="O4" s="681"/>
      <c r="P4" s="678" t="s">
        <v>308</v>
      </c>
      <c r="Q4" s="674"/>
      <c r="R4" s="688"/>
      <c r="S4" s="684" t="s">
        <v>136</v>
      </c>
      <c r="T4" s="444" t="s">
        <v>307</v>
      </c>
      <c r="U4" s="674" t="s">
        <v>187</v>
      </c>
      <c r="V4" s="674"/>
      <c r="W4" s="674"/>
      <c r="X4" s="675"/>
      <c r="Y4" s="687" t="s">
        <v>192</v>
      </c>
      <c r="Z4" s="674"/>
      <c r="AA4" s="674"/>
      <c r="AB4" s="674"/>
      <c r="AC4" s="675"/>
      <c r="AD4" s="445" t="s">
        <v>286</v>
      </c>
      <c r="AE4" s="687" t="s">
        <v>193</v>
      </c>
      <c r="AF4" s="674"/>
      <c r="AG4" s="688"/>
      <c r="AH4" s="684" t="s">
        <v>136</v>
      </c>
      <c r="AI4" s="679" t="s">
        <v>158</v>
      </c>
      <c r="AJ4" s="680"/>
      <c r="AK4" s="680"/>
      <c r="AL4" s="680"/>
      <c r="AM4" s="680"/>
      <c r="AN4" s="680"/>
      <c r="AO4" s="681"/>
      <c r="AP4" s="710" t="s">
        <v>159</v>
      </c>
      <c r="AQ4" s="680"/>
      <c r="AR4" s="680"/>
      <c r="AS4" s="711"/>
      <c r="AT4" s="684" t="s">
        <v>136</v>
      </c>
      <c r="AU4" s="441"/>
      <c r="AV4" s="441"/>
      <c r="AW4" s="441"/>
      <c r="AX4" s="441"/>
      <c r="AY4" s="441"/>
      <c r="AZ4" s="441"/>
      <c r="BA4" s="441"/>
      <c r="BB4" s="441"/>
      <c r="BC4" s="442"/>
      <c r="BD4" s="705" t="s">
        <v>136</v>
      </c>
      <c r="BE4" s="697"/>
    </row>
    <row r="5" spans="1:58" s="203" customFormat="1" ht="72" customHeight="1" x14ac:dyDescent="0.2">
      <c r="A5" s="691"/>
      <c r="B5" s="694"/>
      <c r="C5" s="702"/>
      <c r="D5" s="703"/>
      <c r="E5" s="704"/>
      <c r="F5" s="708" t="s">
        <v>269</v>
      </c>
      <c r="G5" s="709"/>
      <c r="H5" s="678" t="s">
        <v>270</v>
      </c>
      <c r="I5" s="675"/>
      <c r="J5" s="678" t="s">
        <v>309</v>
      </c>
      <c r="K5" s="674"/>
      <c r="L5" s="675"/>
      <c r="M5" s="682" t="s">
        <v>271</v>
      </c>
      <c r="N5" s="682" t="s">
        <v>272</v>
      </c>
      <c r="O5" s="682" t="s">
        <v>273</v>
      </c>
      <c r="P5" s="682" t="s">
        <v>274</v>
      </c>
      <c r="Q5" s="682" t="s">
        <v>275</v>
      </c>
      <c r="R5" s="715" t="s">
        <v>276</v>
      </c>
      <c r="S5" s="685"/>
      <c r="T5" s="676" t="s">
        <v>277</v>
      </c>
      <c r="U5" s="678" t="s">
        <v>278</v>
      </c>
      <c r="V5" s="674"/>
      <c r="W5" s="675"/>
      <c r="X5" s="682" t="s">
        <v>279</v>
      </c>
      <c r="Y5" s="682" t="s">
        <v>280</v>
      </c>
      <c r="Z5" s="682" t="s">
        <v>281</v>
      </c>
      <c r="AA5" s="682" t="s">
        <v>282</v>
      </c>
      <c r="AB5" s="682" t="s">
        <v>283</v>
      </c>
      <c r="AC5" s="682" t="s">
        <v>284</v>
      </c>
      <c r="AD5" s="682" t="s">
        <v>285</v>
      </c>
      <c r="AE5" s="712" t="s">
        <v>287</v>
      </c>
      <c r="AF5" s="678" t="s">
        <v>288</v>
      </c>
      <c r="AG5" s="688"/>
      <c r="AH5" s="685"/>
      <c r="AI5" s="713" t="s">
        <v>289</v>
      </c>
      <c r="AJ5" s="682" t="s">
        <v>290</v>
      </c>
      <c r="AK5" s="682" t="s">
        <v>291</v>
      </c>
      <c r="AL5" s="682" t="s">
        <v>292</v>
      </c>
      <c r="AM5" s="682" t="s">
        <v>293</v>
      </c>
      <c r="AN5" s="678" t="s">
        <v>294</v>
      </c>
      <c r="AO5" s="675"/>
      <c r="AP5" s="682" t="s">
        <v>295</v>
      </c>
      <c r="AQ5" s="682" t="s">
        <v>296</v>
      </c>
      <c r="AR5" s="682" t="s">
        <v>297</v>
      </c>
      <c r="AS5" s="436" t="s">
        <v>298</v>
      </c>
      <c r="AT5" s="685"/>
      <c r="AU5" s="719" t="s">
        <v>299</v>
      </c>
      <c r="AV5" s="675"/>
      <c r="AW5" s="678" t="s">
        <v>300</v>
      </c>
      <c r="AX5" s="675"/>
      <c r="AY5" s="682" t="s">
        <v>301</v>
      </c>
      <c r="AZ5" s="682" t="s">
        <v>302</v>
      </c>
      <c r="BA5" s="682" t="s">
        <v>303</v>
      </c>
      <c r="BB5" s="717" t="s">
        <v>304</v>
      </c>
      <c r="BC5" s="718"/>
      <c r="BD5" s="706"/>
      <c r="BE5" s="697"/>
    </row>
    <row r="6" spans="1:58" ht="68.25" customHeight="1" x14ac:dyDescent="0.2">
      <c r="A6" s="692"/>
      <c r="B6" s="694"/>
      <c r="C6" s="423" t="s">
        <v>124</v>
      </c>
      <c r="D6" s="204" t="s">
        <v>126</v>
      </c>
      <c r="E6" s="205" t="s">
        <v>160</v>
      </c>
      <c r="F6" s="206" t="s">
        <v>161</v>
      </c>
      <c r="G6" s="204" t="s">
        <v>44</v>
      </c>
      <c r="H6" s="207" t="s">
        <v>161</v>
      </c>
      <c r="I6" s="204" t="s">
        <v>44</v>
      </c>
      <c r="J6" s="207" t="s">
        <v>161</v>
      </c>
      <c r="K6" s="416" t="s">
        <v>244</v>
      </c>
      <c r="L6" s="417" t="s">
        <v>245</v>
      </c>
      <c r="M6" s="689"/>
      <c r="N6" s="689"/>
      <c r="O6" s="689"/>
      <c r="P6" s="689"/>
      <c r="Q6" s="689"/>
      <c r="R6" s="716"/>
      <c r="S6" s="686"/>
      <c r="T6" s="677"/>
      <c r="U6" s="423" t="s">
        <v>191</v>
      </c>
      <c r="V6" s="204" t="s">
        <v>146</v>
      </c>
      <c r="W6" s="207" t="s">
        <v>147</v>
      </c>
      <c r="X6" s="689"/>
      <c r="Y6" s="689"/>
      <c r="Z6" s="689"/>
      <c r="AA6" s="689"/>
      <c r="AB6" s="689"/>
      <c r="AC6" s="689"/>
      <c r="AD6" s="689"/>
      <c r="AE6" s="689"/>
      <c r="AF6" s="417" t="s">
        <v>256</v>
      </c>
      <c r="AG6" s="446" t="s">
        <v>257</v>
      </c>
      <c r="AH6" s="686"/>
      <c r="AI6" s="714"/>
      <c r="AJ6" s="689"/>
      <c r="AK6" s="689"/>
      <c r="AL6" s="689"/>
      <c r="AM6" s="683"/>
      <c r="AN6" s="417" t="s">
        <v>252</v>
      </c>
      <c r="AO6" s="417" t="s">
        <v>189</v>
      </c>
      <c r="AP6" s="689"/>
      <c r="AQ6" s="689"/>
      <c r="AR6" s="689"/>
      <c r="AS6" s="437"/>
      <c r="AT6" s="686"/>
      <c r="AU6" s="423" t="s">
        <v>161</v>
      </c>
      <c r="AV6" s="204" t="s">
        <v>44</v>
      </c>
      <c r="AW6" s="372" t="s">
        <v>254</v>
      </c>
      <c r="AX6" s="443" t="s">
        <v>200</v>
      </c>
      <c r="AY6" s="689"/>
      <c r="AZ6" s="689"/>
      <c r="BA6" s="689"/>
      <c r="BB6" s="417" t="s">
        <v>305</v>
      </c>
      <c r="BC6" s="438" t="s">
        <v>306</v>
      </c>
      <c r="BD6" s="707"/>
      <c r="BE6" s="698"/>
    </row>
    <row r="7" spans="1:58" s="208" customFormat="1" ht="62.25" customHeight="1" thickBot="1" x14ac:dyDescent="0.25">
      <c r="A7" s="214"/>
      <c r="B7" s="695"/>
      <c r="C7" s="430" t="s">
        <v>125</v>
      </c>
      <c r="D7" s="431" t="s">
        <v>162</v>
      </c>
      <c r="E7" s="433" t="s">
        <v>162</v>
      </c>
      <c r="F7" s="434" t="s">
        <v>125</v>
      </c>
      <c r="G7" s="431" t="s">
        <v>163</v>
      </c>
      <c r="H7" s="430" t="s">
        <v>125</v>
      </c>
      <c r="I7" s="431" t="s">
        <v>163</v>
      </c>
      <c r="J7" s="430" t="s">
        <v>125</v>
      </c>
      <c r="K7" s="430" t="s">
        <v>165</v>
      </c>
      <c r="L7" s="431" t="s">
        <v>163</v>
      </c>
      <c r="M7" s="431" t="s">
        <v>165</v>
      </c>
      <c r="N7" s="431" t="s">
        <v>163</v>
      </c>
      <c r="O7" s="430" t="s">
        <v>162</v>
      </c>
      <c r="P7" s="431" t="s">
        <v>162</v>
      </c>
      <c r="Q7" s="431" t="s">
        <v>162</v>
      </c>
      <c r="R7" s="435" t="s">
        <v>162</v>
      </c>
      <c r="S7" s="451"/>
      <c r="T7" s="430" t="s">
        <v>79</v>
      </c>
      <c r="U7" s="430" t="s">
        <v>162</v>
      </c>
      <c r="V7" s="430" t="s">
        <v>162</v>
      </c>
      <c r="W7" s="430" t="s">
        <v>162</v>
      </c>
      <c r="X7" s="430" t="s">
        <v>79</v>
      </c>
      <c r="Y7" s="430" t="s">
        <v>125</v>
      </c>
      <c r="Z7" s="430" t="s">
        <v>125</v>
      </c>
      <c r="AA7" s="431" t="s">
        <v>139</v>
      </c>
      <c r="AB7" s="431" t="s">
        <v>166</v>
      </c>
      <c r="AC7" s="430" t="s">
        <v>132</v>
      </c>
      <c r="AD7" s="431" t="s">
        <v>125</v>
      </c>
      <c r="AE7" s="431" t="s">
        <v>125</v>
      </c>
      <c r="AF7" s="431" t="s">
        <v>125</v>
      </c>
      <c r="AG7" s="432" t="s">
        <v>190</v>
      </c>
      <c r="AH7" s="451"/>
      <c r="AI7" s="430" t="s">
        <v>125</v>
      </c>
      <c r="AJ7" s="431" t="s">
        <v>125</v>
      </c>
      <c r="AK7" s="430" t="s">
        <v>125</v>
      </c>
      <c r="AL7" s="431" t="s">
        <v>139</v>
      </c>
      <c r="AM7" s="431" t="s">
        <v>125</v>
      </c>
      <c r="AN7" s="431" t="s">
        <v>165</v>
      </c>
      <c r="AO7" s="431" t="s">
        <v>190</v>
      </c>
      <c r="AP7" s="431" t="s">
        <v>166</v>
      </c>
      <c r="AQ7" s="430" t="s">
        <v>125</v>
      </c>
      <c r="AR7" s="431" t="s">
        <v>125</v>
      </c>
      <c r="AS7" s="432" t="s">
        <v>125</v>
      </c>
      <c r="AT7" s="451"/>
      <c r="AU7" s="439" t="s">
        <v>125</v>
      </c>
      <c r="AV7" s="440" t="s">
        <v>164</v>
      </c>
      <c r="AW7" s="431" t="s">
        <v>162</v>
      </c>
      <c r="AX7" s="431" t="s">
        <v>165</v>
      </c>
      <c r="AY7" s="430" t="s">
        <v>133</v>
      </c>
      <c r="AZ7" s="430" t="s">
        <v>162</v>
      </c>
      <c r="BA7" s="439" t="s">
        <v>162</v>
      </c>
      <c r="BB7" s="431" t="s">
        <v>165</v>
      </c>
      <c r="BC7" s="435" t="s">
        <v>163</v>
      </c>
      <c r="BD7" s="453"/>
      <c r="BE7" s="215"/>
    </row>
    <row r="8" spans="1:58" ht="25.05" customHeight="1" thickBot="1" x14ac:dyDescent="0.25">
      <c r="A8" s="216"/>
      <c r="B8" s="373">
        <f>'自主保安活動チェックシート（都道府県協会提出用）'!C4</f>
        <v>0</v>
      </c>
      <c r="C8" s="217">
        <f>'自主保安活動チェックシート（都道府県協会提出用）'!D10</f>
        <v>0</v>
      </c>
      <c r="D8" s="218">
        <f>'自主保安活動チェックシート（都道府県協会提出用）'!D11</f>
        <v>0</v>
      </c>
      <c r="E8" s="219">
        <f>'自主保安活動チェックシート（都道府県協会提出用）'!D12</f>
        <v>0</v>
      </c>
      <c r="F8" s="220">
        <f>'自主保安活動チェックシート（都道府県協会提出用）'!D14</f>
        <v>0</v>
      </c>
      <c r="G8" s="218">
        <f>'自主保安活動チェックシート（都道府県協会提出用）'!D15</f>
        <v>0</v>
      </c>
      <c r="H8" s="217">
        <f>'自主保安活動チェックシート（都道府県協会提出用）'!D16</f>
        <v>0</v>
      </c>
      <c r="I8" s="218">
        <f>'自主保安活動チェックシート（都道府県協会提出用）'!D17</f>
        <v>0</v>
      </c>
      <c r="J8" s="217">
        <f>'自主保安活動チェックシート（都道府県協会提出用）'!D18</f>
        <v>0</v>
      </c>
      <c r="K8" s="217">
        <f>'自主保安活動チェックシート（都道府県協会提出用）'!D19</f>
        <v>0</v>
      </c>
      <c r="L8" s="218">
        <f>'自主保安活動チェックシート（都道府県協会提出用）'!D20</f>
        <v>0</v>
      </c>
      <c r="M8" s="218">
        <f>'自主保安活動チェックシート（都道府県協会提出用）'!D21</f>
        <v>0</v>
      </c>
      <c r="N8" s="218">
        <f>'自主保安活動チェックシート（都道府県協会提出用）'!D22</f>
        <v>0</v>
      </c>
      <c r="O8" s="217">
        <f>'自主保安活動チェックシート（都道府県協会提出用）'!D23</f>
        <v>0</v>
      </c>
      <c r="P8" s="218">
        <f>'自主保安活動チェックシート（都道府県協会提出用）'!D25</f>
        <v>0</v>
      </c>
      <c r="Q8" s="218">
        <f>'自主保安活動チェックシート（都道府県協会提出用）'!D26</f>
        <v>0</v>
      </c>
      <c r="R8" s="221">
        <f>'自主保安活動チェックシート（都道府県協会提出用）'!D27</f>
        <v>0</v>
      </c>
      <c r="S8" s="452">
        <f>'自主保安活動チェックシート（都道府県協会提出用）'!D28</f>
        <v>0</v>
      </c>
      <c r="T8" s="217">
        <f>'自主保安活動チェックシート（都道府県協会提出用）'!D32</f>
        <v>0</v>
      </c>
      <c r="U8" s="217">
        <f>'自主保安活動チェックシート（都道府県協会提出用）'!D34</f>
        <v>0</v>
      </c>
      <c r="V8" s="217">
        <f>'自主保安活動チェックシート（都道府県協会提出用）'!D35</f>
        <v>0</v>
      </c>
      <c r="W8" s="217">
        <f>'自主保安活動チェックシート（都道府県協会提出用）'!D36</f>
        <v>0</v>
      </c>
      <c r="X8" s="217">
        <f>'自主保安活動チェックシート（都道府県協会提出用）'!D37</f>
        <v>0</v>
      </c>
      <c r="Y8" s="217">
        <f>'自主保安活動チェックシート（都道府県協会提出用）'!D39</f>
        <v>0</v>
      </c>
      <c r="Z8" s="217">
        <f>'自主保安活動チェックシート（都道府県協会提出用）'!D40</f>
        <v>0</v>
      </c>
      <c r="AA8" s="218">
        <f>'自主保安活動チェックシート（都道府県協会提出用）'!D41</f>
        <v>0</v>
      </c>
      <c r="AB8" s="218">
        <f>'自主保安活動チェックシート（都道府県協会提出用）'!D42</f>
        <v>0</v>
      </c>
      <c r="AC8" s="217">
        <f>'自主保安活動チェックシート（都道府県協会提出用）'!D43</f>
        <v>0</v>
      </c>
      <c r="AD8" s="218">
        <f>'自主保安活動チェックシート（都道府県協会提出用）'!D45</f>
        <v>0</v>
      </c>
      <c r="AE8" s="218">
        <f>'自主保安活動チェックシート（都道府県協会提出用）'!D47</f>
        <v>0</v>
      </c>
      <c r="AF8" s="414">
        <f>'自主保安活動チェックシート（都道府県協会提出用）'!D48</f>
        <v>0</v>
      </c>
      <c r="AG8" s="413">
        <f>'自主保安活動チェックシート（都道府県協会提出用）'!D49</f>
        <v>0</v>
      </c>
      <c r="AH8" s="452">
        <f>'自主保安活動チェックシート（都道府県協会提出用）'!D50</f>
        <v>0</v>
      </c>
      <c r="AI8" s="217">
        <f>'自主保安活動チェックシート（都道府県協会提出用）'!D54</f>
        <v>0</v>
      </c>
      <c r="AJ8" s="218">
        <f>'自主保安活動チェックシート（都道府県協会提出用）'!D55</f>
        <v>0</v>
      </c>
      <c r="AK8" s="217">
        <f>'自主保安活動チェックシート（都道府県協会提出用）'!D56</f>
        <v>0</v>
      </c>
      <c r="AL8" s="218">
        <f>'自主保安活動チェックシート（都道府県協会提出用）'!D57</f>
        <v>0</v>
      </c>
      <c r="AM8" s="218">
        <f>'自主保安活動チェックシート（都道府県協会提出用）'!D58</f>
        <v>0</v>
      </c>
      <c r="AN8" s="218">
        <f>'自主保安活動チェックシート（都道府県協会提出用）'!D59</f>
        <v>0</v>
      </c>
      <c r="AO8" s="218">
        <f>'自主保安活動チェックシート（都道府県協会提出用）'!D60</f>
        <v>0</v>
      </c>
      <c r="AP8" s="218">
        <f>'自主保安活動チェックシート（都道府県協会提出用）'!D62</f>
        <v>0</v>
      </c>
      <c r="AQ8" s="217">
        <f>'自主保安活動チェックシート（都道府県協会提出用）'!D63</f>
        <v>0</v>
      </c>
      <c r="AR8" s="218">
        <f>'自主保安活動チェックシート（都道府県協会提出用）'!D64</f>
        <v>0</v>
      </c>
      <c r="AS8" s="217">
        <f>'自主保安活動チェックシート（都道府県協会提出用）'!D65</f>
        <v>0</v>
      </c>
      <c r="AT8" s="452">
        <f>'自主保安活動チェックシート（都道府県協会提出用）'!D66</f>
        <v>0</v>
      </c>
      <c r="AU8" s="222">
        <f>'自主保安活動チェックシート（都道府県協会提出用）'!D69</f>
        <v>0</v>
      </c>
      <c r="AV8" s="223">
        <f>'自主保安活動チェックシート（都道府県協会提出用）'!D70</f>
        <v>0</v>
      </c>
      <c r="AW8" s="218">
        <f>'自主保安活動チェックシート（都道府県協会提出用）'!D71</f>
        <v>0</v>
      </c>
      <c r="AX8" s="217">
        <f>'自主保安活動チェックシート（都道府県協会提出用）'!D72</f>
        <v>0</v>
      </c>
      <c r="AY8" s="217">
        <f>'自主保安活動チェックシート（都道府県協会提出用）'!D73</f>
        <v>0</v>
      </c>
      <c r="AZ8" s="217">
        <f>'自主保安活動チェックシート（都道府県協会提出用）'!D74</f>
        <v>0</v>
      </c>
      <c r="BA8" s="217">
        <f>'自主保安活動チェックシート（都道府県協会提出用）'!D75</f>
        <v>0</v>
      </c>
      <c r="BB8" s="217">
        <f>'自主保安活動チェックシート（都道府県協会提出用）'!D76</f>
        <v>0</v>
      </c>
      <c r="BC8" s="221">
        <f>'自主保安活動チェックシート（都道府県協会提出用）'!D77</f>
        <v>0</v>
      </c>
      <c r="BD8" s="454">
        <f>'自主保安活動チェックシート（都道府県協会提出用）'!D78</f>
        <v>0</v>
      </c>
      <c r="BE8" s="224">
        <f>'自主保安活動チェックシート（都道府県協会提出用）'!D80</f>
        <v>0</v>
      </c>
      <c r="BF8" s="209">
        <f>SUM(C8:R8,T8:AG8,AI8:AS8,AU8:BC8)</f>
        <v>0</v>
      </c>
    </row>
  </sheetData>
  <mergeCells count="50">
    <mergeCell ref="BB5:BC5"/>
    <mergeCell ref="AK5:AK6"/>
    <mergeCell ref="AY5:AY6"/>
    <mergeCell ref="AZ5:AZ6"/>
    <mergeCell ref="BA5:BA6"/>
    <mergeCell ref="AP5:AP6"/>
    <mergeCell ref="AQ5:AQ6"/>
    <mergeCell ref="AR5:AR6"/>
    <mergeCell ref="AU5:AV5"/>
    <mergeCell ref="AW5:AX5"/>
    <mergeCell ref="AT4:AT6"/>
    <mergeCell ref="AE5:AE6"/>
    <mergeCell ref="AI5:AI6"/>
    <mergeCell ref="AJ5:AJ6"/>
    <mergeCell ref="O5:O6"/>
    <mergeCell ref="P5:P6"/>
    <mergeCell ref="Q5:Q6"/>
    <mergeCell ref="R5:R6"/>
    <mergeCell ref="A2:A6"/>
    <mergeCell ref="B3:B7"/>
    <mergeCell ref="BE3:BE6"/>
    <mergeCell ref="C4:E5"/>
    <mergeCell ref="F4:O4"/>
    <mergeCell ref="P4:R4"/>
    <mergeCell ref="S4:S6"/>
    <mergeCell ref="Y4:AC4"/>
    <mergeCell ref="BD4:BD6"/>
    <mergeCell ref="F5:G5"/>
    <mergeCell ref="H5:I5"/>
    <mergeCell ref="J5:L5"/>
    <mergeCell ref="M5:M6"/>
    <mergeCell ref="N5:N6"/>
    <mergeCell ref="X5:X6"/>
    <mergeCell ref="AP4:AS4"/>
    <mergeCell ref="U4:X4"/>
    <mergeCell ref="T5:T6"/>
    <mergeCell ref="U5:W5"/>
    <mergeCell ref="AI4:AO4"/>
    <mergeCell ref="AM5:AM6"/>
    <mergeCell ref="AN5:AO5"/>
    <mergeCell ref="AH4:AH6"/>
    <mergeCell ref="AE4:AG4"/>
    <mergeCell ref="AF5:AG5"/>
    <mergeCell ref="AL5:AL6"/>
    <mergeCell ref="Y5:Y6"/>
    <mergeCell ref="Z5:Z6"/>
    <mergeCell ref="AA5:AA6"/>
    <mergeCell ref="AB5:AB6"/>
    <mergeCell ref="AC5:AC6"/>
    <mergeCell ref="AD5:AD6"/>
  </mergeCells>
  <phoneticPr fontId="2"/>
  <pageMargins left="0.70866141732283472" right="0.70866141732283472" top="0.74803149606299213" bottom="0.74803149606299213" header="0.31496062992125984" footer="0.31496062992125984"/>
  <pageSetup paperSize="8"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表彰申告書</vt:lpstr>
      <vt:lpstr>自主保安活動チェックシート入力用 </vt:lpstr>
      <vt:lpstr>自主保安活動チェックシート（都道府県協会提出用）</vt:lpstr>
      <vt:lpstr>本社集計用</vt:lpstr>
      <vt:lpstr>'自主保安活動チェックシート（都道府県協会提出用）'!Print_Area</vt:lpstr>
      <vt:lpstr>'自主保安活動チェックシート入力用 '!Print_Area</vt:lpstr>
      <vt:lpstr>表彰申告書!Print_Area</vt:lpstr>
      <vt:lpstr>本社集計用!Print_Area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jlsa023</cp:lastModifiedBy>
  <cp:lastPrinted>2024-05-21T05:04:11Z</cp:lastPrinted>
  <dcterms:created xsi:type="dcterms:W3CDTF">2003-10-22T04:10:27Z</dcterms:created>
  <dcterms:modified xsi:type="dcterms:W3CDTF">2025-06-17T09:27:55Z</dcterms:modified>
</cp:coreProperties>
</file>